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96" windowWidth="22860" windowHeight="9432"/>
  </bookViews>
  <sheets>
    <sheet name="Tabela de Preços Cão Cidadão" sheetId="1" r:id="rId1"/>
    <sheet name="Plan2" sheetId="2" r:id="rId2"/>
    <sheet name="Plan3" sheetId="3" r:id="rId3"/>
  </sheets>
  <calcPr calcId="145621" concurrentCalc="0"/>
</workbook>
</file>

<file path=xl/calcChain.xml><?xml version="1.0" encoding="utf-8"?>
<calcChain xmlns="http://schemas.openxmlformats.org/spreadsheetml/2006/main">
  <c r="B249" i="1" l="1"/>
  <c r="E249" i="1"/>
  <c r="B246" i="1"/>
  <c r="E246" i="1"/>
  <c r="B242" i="1"/>
  <c r="E242" i="1"/>
  <c r="B239" i="1"/>
  <c r="E239" i="1"/>
  <c r="B236" i="1"/>
  <c r="E236" i="1"/>
  <c r="B233" i="1"/>
  <c r="E233" i="1"/>
  <c r="B232" i="1"/>
  <c r="E232" i="1"/>
  <c r="B229" i="1"/>
  <c r="E229" i="1"/>
  <c r="B228" i="1"/>
  <c r="E228" i="1"/>
  <c r="B227" i="1"/>
  <c r="E227" i="1"/>
  <c r="B226" i="1"/>
  <c r="E226" i="1"/>
  <c r="B225" i="1"/>
  <c r="E225" i="1"/>
  <c r="B224" i="1"/>
  <c r="E224" i="1"/>
  <c r="B223" i="1"/>
  <c r="E223" i="1"/>
  <c r="B222" i="1"/>
  <c r="E222" i="1"/>
  <c r="B221" i="1"/>
  <c r="E221" i="1"/>
  <c r="B220" i="1"/>
  <c r="E220" i="1"/>
  <c r="B217" i="1"/>
  <c r="E217" i="1"/>
  <c r="B216" i="1"/>
  <c r="E216" i="1"/>
  <c r="B215" i="1"/>
  <c r="E215" i="1"/>
  <c r="B214" i="1"/>
  <c r="E214" i="1"/>
  <c r="B213" i="1"/>
  <c r="E213" i="1"/>
  <c r="B212" i="1"/>
  <c r="E212" i="1"/>
  <c r="B211" i="1"/>
  <c r="E211" i="1"/>
  <c r="B210" i="1"/>
  <c r="E210" i="1"/>
  <c r="B209" i="1"/>
  <c r="E209" i="1"/>
  <c r="B208" i="1"/>
  <c r="E208" i="1"/>
  <c r="B207" i="1"/>
  <c r="E207" i="1"/>
  <c r="B204" i="1"/>
  <c r="E204" i="1"/>
  <c r="B203" i="1"/>
  <c r="E203" i="1"/>
  <c r="B202" i="1"/>
  <c r="E202" i="1"/>
  <c r="B201" i="1"/>
  <c r="E201" i="1"/>
  <c r="B200" i="1"/>
  <c r="E200" i="1"/>
  <c r="B197" i="1"/>
  <c r="E197" i="1"/>
  <c r="B196" i="1"/>
  <c r="E196" i="1"/>
  <c r="B195" i="1"/>
  <c r="E195" i="1"/>
  <c r="B194" i="1"/>
  <c r="E194" i="1"/>
  <c r="B193" i="1"/>
  <c r="E193" i="1"/>
  <c r="B190" i="1"/>
  <c r="E190" i="1"/>
  <c r="B189" i="1"/>
  <c r="E189" i="1"/>
  <c r="B188" i="1"/>
  <c r="E188" i="1"/>
  <c r="B185" i="1"/>
  <c r="E185" i="1"/>
  <c r="B184" i="1"/>
  <c r="E184" i="1"/>
  <c r="B183" i="1"/>
  <c r="E183" i="1"/>
  <c r="B182" i="1"/>
  <c r="E182" i="1"/>
  <c r="B181" i="1"/>
  <c r="E181" i="1"/>
  <c r="B178" i="1"/>
  <c r="E178" i="1"/>
  <c r="B177" i="1"/>
  <c r="E177" i="1"/>
  <c r="B176" i="1"/>
  <c r="E176" i="1"/>
  <c r="B175" i="1"/>
  <c r="E175" i="1"/>
  <c r="B174" i="1"/>
  <c r="E174" i="1"/>
  <c r="B171" i="1"/>
  <c r="E171" i="1"/>
  <c r="B170" i="1"/>
  <c r="E170" i="1"/>
  <c r="B167" i="1"/>
  <c r="E167" i="1"/>
  <c r="B166" i="1"/>
  <c r="E166" i="1"/>
  <c r="B163" i="1"/>
  <c r="E163" i="1"/>
  <c r="B162" i="1"/>
  <c r="E162" i="1"/>
  <c r="B161" i="1"/>
  <c r="E161" i="1"/>
  <c r="B160" i="1"/>
  <c r="E160" i="1"/>
  <c r="B159" i="1"/>
  <c r="E159" i="1"/>
  <c r="B158" i="1"/>
  <c r="E158" i="1"/>
  <c r="B155" i="1"/>
  <c r="E155" i="1"/>
  <c r="B152" i="1"/>
  <c r="E152" i="1"/>
  <c r="B151" i="1"/>
  <c r="E151" i="1"/>
  <c r="B150" i="1"/>
  <c r="E150" i="1"/>
  <c r="B149" i="1"/>
  <c r="E149" i="1"/>
  <c r="B148" i="1"/>
  <c r="E148" i="1"/>
  <c r="B147" i="1"/>
  <c r="E147" i="1"/>
  <c r="B146" i="1"/>
  <c r="E146" i="1"/>
  <c r="B145" i="1"/>
  <c r="E145" i="1"/>
  <c r="B142" i="1"/>
  <c r="E142" i="1"/>
  <c r="B141" i="1"/>
  <c r="E141" i="1"/>
  <c r="B140" i="1"/>
  <c r="E140" i="1"/>
  <c r="B139" i="1"/>
  <c r="E139" i="1"/>
  <c r="B135" i="1"/>
  <c r="E135" i="1"/>
  <c r="B132" i="1"/>
  <c r="E132" i="1"/>
  <c r="B131" i="1"/>
  <c r="E131" i="1"/>
  <c r="B130" i="1"/>
  <c r="E130" i="1"/>
  <c r="B127" i="1"/>
  <c r="E127" i="1"/>
  <c r="B126" i="1"/>
  <c r="E126" i="1"/>
  <c r="B122" i="1"/>
  <c r="E122" i="1"/>
  <c r="B119" i="1"/>
  <c r="E119" i="1"/>
  <c r="B117" i="1"/>
  <c r="E117" i="1"/>
  <c r="B115" i="1"/>
  <c r="E115" i="1"/>
  <c r="B114" i="1"/>
  <c r="E114" i="1"/>
  <c r="B112" i="1"/>
  <c r="E112" i="1"/>
  <c r="B111" i="1"/>
  <c r="E111" i="1"/>
  <c r="B110" i="1"/>
  <c r="E110" i="1"/>
  <c r="B108" i="1"/>
  <c r="E108" i="1"/>
  <c r="B107" i="1"/>
  <c r="E107" i="1"/>
  <c r="B106" i="1"/>
  <c r="E106" i="1"/>
  <c r="B103" i="1"/>
  <c r="E103" i="1"/>
  <c r="B102" i="1"/>
  <c r="E102" i="1"/>
  <c r="B101" i="1"/>
  <c r="E101" i="1"/>
  <c r="B100" i="1"/>
  <c r="E100" i="1"/>
  <c r="B99" i="1"/>
  <c r="E99" i="1"/>
  <c r="B96" i="1"/>
  <c r="E96" i="1"/>
  <c r="B95" i="1"/>
  <c r="E95" i="1"/>
  <c r="B94" i="1"/>
  <c r="E94" i="1"/>
  <c r="B93" i="1"/>
  <c r="E93" i="1"/>
  <c r="B92" i="1"/>
  <c r="E92" i="1"/>
  <c r="B91" i="1"/>
  <c r="E91" i="1"/>
  <c r="B88" i="1"/>
  <c r="E88" i="1"/>
  <c r="B87" i="1"/>
  <c r="E87" i="1"/>
  <c r="B86" i="1"/>
  <c r="E86" i="1"/>
  <c r="B85" i="1"/>
  <c r="E85" i="1"/>
  <c r="B84" i="1"/>
  <c r="E84" i="1"/>
  <c r="B81" i="1"/>
  <c r="E81" i="1"/>
  <c r="B78" i="1"/>
  <c r="E78" i="1"/>
  <c r="B75" i="1"/>
  <c r="E75" i="1"/>
  <c r="B74" i="1"/>
  <c r="E74" i="1"/>
  <c r="B73" i="1"/>
  <c r="E73" i="1"/>
  <c r="B70" i="1"/>
  <c r="E70" i="1"/>
  <c r="B69" i="1"/>
  <c r="E69" i="1"/>
  <c r="B68" i="1"/>
  <c r="E68" i="1"/>
  <c r="B65" i="1"/>
  <c r="E65" i="1"/>
  <c r="B64" i="1"/>
  <c r="E64" i="1"/>
  <c r="B63" i="1"/>
  <c r="E63" i="1"/>
  <c r="B62" i="1"/>
  <c r="E62" i="1"/>
  <c r="B61" i="1"/>
  <c r="E61" i="1"/>
  <c r="B60" i="1"/>
  <c r="E60" i="1"/>
  <c r="B59" i="1"/>
  <c r="E59" i="1"/>
  <c r="B58" i="1"/>
  <c r="E58" i="1"/>
  <c r="B57" i="1"/>
  <c r="E57" i="1"/>
  <c r="B54" i="1"/>
  <c r="E54" i="1"/>
  <c r="B53" i="1"/>
  <c r="E53" i="1"/>
  <c r="B52" i="1"/>
  <c r="E52" i="1"/>
  <c r="B51" i="1"/>
  <c r="E51" i="1"/>
  <c r="B50" i="1"/>
  <c r="E50" i="1"/>
  <c r="B49" i="1"/>
  <c r="E49" i="1"/>
  <c r="B48" i="1"/>
  <c r="E48" i="1"/>
  <c r="B47" i="1"/>
  <c r="E47" i="1"/>
  <c r="B46" i="1"/>
  <c r="E46" i="1"/>
  <c r="B43" i="1"/>
  <c r="E43" i="1"/>
  <c r="B42" i="1"/>
  <c r="E42" i="1"/>
  <c r="B41" i="1"/>
  <c r="E41" i="1"/>
  <c r="B40" i="1"/>
  <c r="E40" i="1"/>
  <c r="B39" i="1"/>
  <c r="E39" i="1"/>
  <c r="B38" i="1"/>
  <c r="E38" i="1"/>
  <c r="B37" i="1"/>
  <c r="E37" i="1"/>
  <c r="B36" i="1"/>
  <c r="E36" i="1"/>
  <c r="B35" i="1"/>
  <c r="E35" i="1"/>
  <c r="B32" i="1"/>
  <c r="E32" i="1"/>
  <c r="B29" i="1"/>
  <c r="E29" i="1"/>
  <c r="B28" i="1"/>
  <c r="E28" i="1"/>
  <c r="B27" i="1"/>
  <c r="E27" i="1"/>
  <c r="B26" i="1"/>
  <c r="E26" i="1"/>
  <c r="B23" i="1"/>
  <c r="E23" i="1"/>
  <c r="B22" i="1"/>
  <c r="E22" i="1"/>
  <c r="B21" i="1"/>
  <c r="E21" i="1"/>
  <c r="B18" i="1"/>
  <c r="E18" i="1"/>
  <c r="B17" i="1"/>
  <c r="E17" i="1"/>
  <c r="B16" i="1"/>
  <c r="E16" i="1"/>
  <c r="B15" i="1"/>
  <c r="E15" i="1"/>
  <c r="E11" i="1"/>
  <c r="F11" i="1"/>
  <c r="H11" i="1"/>
  <c r="D11" i="1"/>
</calcChain>
</file>

<file path=xl/comments1.xml><?xml version="1.0" encoding="utf-8"?>
<comments xmlns="http://schemas.openxmlformats.org/spreadsheetml/2006/main">
  <authors>
    <author>Pedro</author>
  </authors>
  <commentList>
    <comment ref="G11" authorId="0">
      <text>
        <r>
          <rPr>
            <b/>
            <sz val="9"/>
            <color indexed="81"/>
            <rFont val="Tahoma"/>
            <family val="2"/>
          </rPr>
          <t>Frete: Após envio do pedido será avaliado o valor do frete nas modalidades PAC e SEDEX para opção do comprador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<sst xmlns="http://schemas.openxmlformats.org/spreadsheetml/2006/main" count="333" uniqueCount="204">
  <si>
    <t>CLIENTE / RAZÃO SOCIAL:</t>
  </si>
  <si>
    <t>CNPJ / CPF:</t>
  </si>
  <si>
    <t>Inscr. Est.</t>
  </si>
  <si>
    <t>ENDEREÇO:</t>
  </si>
  <si>
    <t>Nº</t>
  </si>
  <si>
    <t>COMPLEMENTO:</t>
  </si>
  <si>
    <t>CIDADE:</t>
  </si>
  <si>
    <t>UF</t>
  </si>
  <si>
    <t>(11) 9990.11532</t>
  </si>
  <si>
    <t>CONTATO:</t>
  </si>
  <si>
    <t>Fone:</t>
  </si>
  <si>
    <t>petstoreanimaland@gmail.com</t>
  </si>
  <si>
    <t>E-MAIL:</t>
  </si>
  <si>
    <t>TABELA DE PREÇOS</t>
  </si>
  <si>
    <t>CÁLCULO</t>
  </si>
  <si>
    <t>QT ITENS</t>
  </si>
  <si>
    <t>VALOR R$</t>
  </si>
  <si>
    <t>DESC 15%</t>
  </si>
  <si>
    <t>FRETE R$</t>
  </si>
  <si>
    <t>VALOR FINAL R$</t>
  </si>
  <si>
    <t>IMAGENS</t>
  </si>
  <si>
    <t>QUANT.</t>
  </si>
  <si>
    <t>PRODUTO / DESCRIÇÃO / TAMANHO</t>
  </si>
  <si>
    <t>VLR UNIT.</t>
  </si>
  <si>
    <t>TOTAL R$</t>
  </si>
  <si>
    <t>CORES</t>
  </si>
  <si>
    <t>COLEIRA BRUTUS</t>
  </si>
  <si>
    <t>Preto</t>
  </si>
  <si>
    <t>P  30cm a 40cm</t>
  </si>
  <si>
    <t>M 40cm a 50cm</t>
  </si>
  <si>
    <t>G 50cm a 60cm</t>
  </si>
  <si>
    <t>GG 60cm a 70cm</t>
  </si>
  <si>
    <t>COLEIRA TÁTICA HERCULES</t>
  </si>
  <si>
    <t>M 35cm a 50cm</t>
  </si>
  <si>
    <t>G 45cm a 60cm</t>
  </si>
  <si>
    <t>GG 55cm a 70cm</t>
  </si>
  <si>
    <t>COLEIRA CABRESTO EASY SOLUTION</t>
  </si>
  <si>
    <t>Azul</t>
  </si>
  <si>
    <t>Vermelho</t>
  </si>
  <si>
    <t>P 28cm a 40cm</t>
  </si>
  <si>
    <t>M 38cm a 50cm</t>
  </si>
  <si>
    <t>GG 50cm a 65cm</t>
  </si>
  <si>
    <t>COLAR FACILITY (PARA E-COLLAR)</t>
  </si>
  <si>
    <t>ÚNICO</t>
  </si>
  <si>
    <t>COLAR DE CONTENÇÃO (Fita Poliamida)</t>
  </si>
  <si>
    <t>Amarelo</t>
  </si>
  <si>
    <t xml:space="preserve">PPX 30cm x 10mm </t>
  </si>
  <si>
    <t xml:space="preserve">PP 35cm x 10mm </t>
  </si>
  <si>
    <t xml:space="preserve">P 40cm x 10mm </t>
  </si>
  <si>
    <t xml:space="preserve">PX 45cm x 10mm </t>
  </si>
  <si>
    <t xml:space="preserve">M 50cm x 10mm </t>
  </si>
  <si>
    <t xml:space="preserve">G 55cm x 10mm </t>
  </si>
  <si>
    <t xml:space="preserve">GG 60cm x 10mm </t>
  </si>
  <si>
    <t xml:space="preserve">XL 65cm x 10mm </t>
  </si>
  <si>
    <t xml:space="preserve">XLX 70cm x 10mm </t>
  </si>
  <si>
    <t>COLAR DE CONTENÇÃO COM TRAVA (Fita Poliamida)</t>
  </si>
  <si>
    <t>COLAR ENFORCADOR CORDA COM TRAVA</t>
  </si>
  <si>
    <t xml:space="preserve">PPX 30cm x 6mm </t>
  </si>
  <si>
    <t xml:space="preserve">PP 35cm x 6mm </t>
  </si>
  <si>
    <t xml:space="preserve">P 40cm x 6mm </t>
  </si>
  <si>
    <t xml:space="preserve">PX 45cm x 6mm </t>
  </si>
  <si>
    <t xml:space="preserve">M 50cm x 6mm </t>
  </si>
  <si>
    <t xml:space="preserve">G 55cm x 6mm </t>
  </si>
  <si>
    <t xml:space="preserve">GG 60cm x 6mm </t>
  </si>
  <si>
    <t xml:space="preserve">XL 65cm x 6mm </t>
  </si>
  <si>
    <t xml:space="preserve">XLX 70cm x 6mm </t>
  </si>
  <si>
    <t>COLAR ENFORCADOR COURO</t>
  </si>
  <si>
    <t>Marrom</t>
  </si>
  <si>
    <t>P - 40cm</t>
  </si>
  <si>
    <t>M - 50cm</t>
  </si>
  <si>
    <t>G - 60cm</t>
  </si>
  <si>
    <t>GUIA BANHO E TOSA</t>
  </si>
  <si>
    <t>P 70cm X 15mm</t>
  </si>
  <si>
    <t>M 90cm X 15mm</t>
  </si>
  <si>
    <t>G 1,15m X 15mm</t>
  </si>
  <si>
    <t>GUIA DE CINTURA E CAMINHADA</t>
  </si>
  <si>
    <t>Cinza</t>
  </si>
  <si>
    <t>Tamanho Único - 70cm a 1,30m</t>
  </si>
  <si>
    <t>GUIA DUPLA EM "V" COM GUIA</t>
  </si>
  <si>
    <t>PEITORAL ANTI-PUXÃO REVOLUTION</t>
  </si>
  <si>
    <t>P - tórax 45 a 60cm</t>
  </si>
  <si>
    <t>M - tórax 55 a 70cm</t>
  </si>
  <si>
    <t>G - tórax 65 a 80cm</t>
  </si>
  <si>
    <t>GG - tórax 75 a 90cm</t>
  </si>
  <si>
    <t>EG - tórax 90 a 110cm</t>
  </si>
  <si>
    <t>PEITORAL ANTI-PUXÃO EASY SOLUTION</t>
  </si>
  <si>
    <t>Rosa</t>
  </si>
  <si>
    <t>P</t>
  </si>
  <si>
    <t>PX</t>
  </si>
  <si>
    <t>PX2</t>
  </si>
  <si>
    <t>M</t>
  </si>
  <si>
    <t>G</t>
  </si>
  <si>
    <t>GG</t>
  </si>
  <si>
    <t>PEITORAL DE SEGURANÇA VEICULAR</t>
  </si>
  <si>
    <t>PEITORAL DE PROTEÇÃO / FARO</t>
  </si>
  <si>
    <t>NYLON P - tórax 40 a 55cm</t>
  </si>
  <si>
    <t>P - tórax 40 a 55cm</t>
  </si>
  <si>
    <t>NYLON M - tórax 50 a 70cm</t>
  </si>
  <si>
    <t>M - tórax 50 a 70cm</t>
  </si>
  <si>
    <t>NYLON G - tórax 70 a 100cm</t>
  </si>
  <si>
    <t>G - tórax 70 a 100cm</t>
  </si>
  <si>
    <t>COURO BOVINO SEM PEITEIRA P</t>
  </si>
  <si>
    <t>COURO BOVINO SEM PEITEIRA M</t>
  </si>
  <si>
    <t>COURO BOVINO SEM PEITEIRA G</t>
  </si>
  <si>
    <t>COURO BOVINO COM PEITEIRA M Petrus</t>
  </si>
  <si>
    <t>COURO BOVINO COM PEITEIRA G Petrus</t>
  </si>
  <si>
    <t>COURO DE BUFALO COM PEITEIRA - ÚNICO</t>
  </si>
  <si>
    <t>Atende M e G</t>
  </si>
  <si>
    <t>PEITORAL DE FARO</t>
  </si>
  <si>
    <t>Todos os tamanhos</t>
  </si>
  <si>
    <t>CINTO DE SEGURANÇA ADAPTER</t>
  </si>
  <si>
    <t>Único - 65cm</t>
  </si>
  <si>
    <t>NEW GUIA DE CONTENÇÃO UNIFICADA</t>
  </si>
  <si>
    <t>1,50m x 10mm</t>
  </si>
  <si>
    <t>2,00m x 10mm</t>
  </si>
  <si>
    <t>GUIA ENFORCADOR ALÇA ALGODÃO</t>
  </si>
  <si>
    <t>1,20m X 6mm</t>
  </si>
  <si>
    <t>1,50m x 6mm</t>
  </si>
  <si>
    <t>2,00m x 6mm</t>
  </si>
  <si>
    <t xml:space="preserve">GUIA ELÁSTICA </t>
  </si>
  <si>
    <t>ALEATÓRIA</t>
  </si>
  <si>
    <t>Comprimento 5,00m</t>
  </si>
  <si>
    <t>DISPONÍVEL</t>
  </si>
  <si>
    <t>CONSULTE DISPONIBILIDADE</t>
  </si>
  <si>
    <t>GUIA GUARDIAN - ALGODÃO</t>
  </si>
  <si>
    <t>0,60m x 25mm</t>
  </si>
  <si>
    <t>1,20m x 25mm</t>
  </si>
  <si>
    <t>1,50m x 25mm</t>
  </si>
  <si>
    <t>2,00m x 25mm</t>
  </si>
  <si>
    <t>GUIA FORCE - LONA DE ALGODÃO</t>
  </si>
  <si>
    <t>1,80m x 25mm</t>
  </si>
  <si>
    <t>5,00m x 25mm</t>
  </si>
  <si>
    <t>10,00m x 25mm</t>
  </si>
  <si>
    <t>15,00m x 25mm</t>
  </si>
  <si>
    <t>20,00m x 25mm</t>
  </si>
  <si>
    <t>GUIA HARD</t>
  </si>
  <si>
    <t>1,20m x 20mm</t>
  </si>
  <si>
    <t>GUIA LIGHT</t>
  </si>
  <si>
    <t>1,50M X 15MM</t>
  </si>
  <si>
    <t>2,00m x 15mm</t>
  </si>
  <si>
    <t>5,00m x 15mm</t>
  </si>
  <si>
    <t>10,00m x 15mm</t>
  </si>
  <si>
    <t>15,00m x 15mm</t>
  </si>
  <si>
    <t>20,00m x 15mm</t>
  </si>
  <si>
    <t>GUIA UNIFICADA ENFORCADORA CORDA</t>
  </si>
  <si>
    <t>1,50m X 6mm</t>
  </si>
  <si>
    <t>GUIA UNIFICADA ENFORCADORA TB</t>
  </si>
  <si>
    <t>GUIA LONGA EM CORDA - Mosquetão latão</t>
  </si>
  <si>
    <t>5,00m x 6mm</t>
  </si>
  <si>
    <t>8,00m x 6mm</t>
  </si>
  <si>
    <t>10m x 6mm</t>
  </si>
  <si>
    <t>15m x 6mm</t>
  </si>
  <si>
    <t>20m x 6mm</t>
  </si>
  <si>
    <t>GUIA LONGA EM CORDA - Mosquetão latão (Alça Fita)</t>
  </si>
  <si>
    <t>GUIA LUXOR ALGODÃO - Mosquetão Zamac</t>
  </si>
  <si>
    <t>BRINQUEDOS</t>
  </si>
  <si>
    <t>IMAGEM</t>
  </si>
  <si>
    <t>Training Ball 7cm</t>
  </si>
  <si>
    <t>Salsicha 30cm 2 alças Bite Adultos</t>
  </si>
  <si>
    <t>Salsicha 30cm 2 alças Bite Filhotes</t>
  </si>
  <si>
    <t>Salsicha 30cm 2 alças Juta Filhotes</t>
  </si>
  <si>
    <t>Salsicha 40cm 2 alças Bite Adultos</t>
  </si>
  <si>
    <t>ACESSÓRIOS</t>
  </si>
  <si>
    <t>Cartucheira - Algodão CRÚ</t>
  </si>
  <si>
    <t>Colete P</t>
  </si>
  <si>
    <t>Colete M</t>
  </si>
  <si>
    <t>Colete G</t>
  </si>
  <si>
    <t>Colete GG</t>
  </si>
  <si>
    <t>COLAR EM AÇO INOXIDÁVEL</t>
  </si>
  <si>
    <t>Prateado</t>
  </si>
  <si>
    <t xml:space="preserve">Colar de Elos M14 48cm x 3mm Aço </t>
  </si>
  <si>
    <t xml:space="preserve">Colar de Elos M15 51cm x 3mm Aço </t>
  </si>
  <si>
    <t xml:space="preserve">Colar de Elos M16 54cm x 3mm Aço </t>
  </si>
  <si>
    <t xml:space="preserve">Colar de Elos M17 57cm x 3mm Aço </t>
  </si>
  <si>
    <t xml:space="preserve">Colar de Elos M18 60cm x 3mm Aço </t>
  </si>
  <si>
    <t xml:space="preserve">Colar de Elos M19 63cm x 3mm Aço </t>
  </si>
  <si>
    <t xml:space="preserve">Colar de Elos M20 66cm x 3mm Aço </t>
  </si>
  <si>
    <t xml:space="preserve">Colar de Elos M21 69cm x 3mm Aço </t>
  </si>
  <si>
    <t xml:space="preserve">Colar de Elos GG13 65cm x 4mm Aço </t>
  </si>
  <si>
    <t xml:space="preserve">Colar de Elos GG14 69cm x 4mm Aço </t>
  </si>
  <si>
    <t xml:space="preserve">Colar de Elos GG15 75cm x 4mm Aço </t>
  </si>
  <si>
    <t>GUIA COURO DE BÚFALO</t>
  </si>
  <si>
    <t>0,90cm sem alça</t>
  </si>
  <si>
    <t>1,20m</t>
  </si>
  <si>
    <t>1,30m</t>
  </si>
  <si>
    <t>1,40m</t>
  </si>
  <si>
    <t>1,50m</t>
  </si>
  <si>
    <t>1,60m</t>
  </si>
  <si>
    <t>1,70m</t>
  </si>
  <si>
    <t>1,80m</t>
  </si>
  <si>
    <t>1,90m</t>
  </si>
  <si>
    <t>2,00m</t>
  </si>
  <si>
    <t>GUIA DE FARO</t>
  </si>
  <si>
    <t>GUIA AC TREINAMENTO EXPOSIÇÃO</t>
  </si>
  <si>
    <t>2,50m x 10mm</t>
  </si>
  <si>
    <t>BIOMBO DE TREINAMENTO</t>
  </si>
  <si>
    <t>Laranja</t>
  </si>
  <si>
    <t>GUIA UNIFICADA HANDLER</t>
  </si>
  <si>
    <t>1,00m x 10mm</t>
  </si>
  <si>
    <t>GUIA HANDLER</t>
  </si>
  <si>
    <t>0,50m x 10mm</t>
  </si>
  <si>
    <t>FOCINHEIRA CPA COURO</t>
  </si>
  <si>
    <t>Tamanho M a GG - Circ. Pescoço 35a60cm</t>
  </si>
  <si>
    <t>preços válidos para pedidos enviados até dia 28/09/2018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</si>
</sst>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89">
    <xf numFmtId="0" fontId="0" fillId="0" borderId="0" xfId="0"/>
    <xf numFmtId="0" fontId="0" fillId="0" borderId="1" xfId="0" applyBorder="1" applyProtection="1">
      <protection hidden="1"/>
    </xf>
    <xf numFmtId="0" fontId="0" fillId="0" borderId="2" xfId="0" applyBorder="1" applyProtection="1">
      <protection hidden="1"/>
    </xf>
    <xf numFmtId="0" fontId="0" fillId="0" borderId="3" xfId="0" applyBorder="1" applyProtection="1">
      <protection hidden="1"/>
    </xf>
    <xf numFmtId="0" fontId="0" fillId="0" borderId="0" xfId="0" applyProtection="1">
      <protection hidden="1"/>
    </xf>
    <xf numFmtId="0" fontId="0" fillId="0" borderId="4" xfId="0" applyBorder="1" applyProtection="1">
      <protection hidden="1"/>
    </xf>
    <xf numFmtId="0" fontId="0" fillId="0" borderId="5" xfId="0" applyBorder="1" applyProtection="1">
      <protection hidden="1"/>
    </xf>
    <xf numFmtId="0" fontId="2" fillId="0" borderId="4" xfId="0" applyFont="1" applyBorder="1" applyAlignment="1" applyProtection="1">
      <alignment horizontal="right" vertical="center"/>
      <protection hidden="1"/>
    </xf>
    <xf numFmtId="0" fontId="2" fillId="0" borderId="6" xfId="0" applyFont="1" applyBorder="1" applyAlignment="1" applyProtection="1">
      <alignment horizontal="center"/>
      <protection locked="0" hidden="1"/>
    </xf>
    <xf numFmtId="0" fontId="2" fillId="0" borderId="7" xfId="0" applyFont="1" applyBorder="1" applyAlignment="1" applyProtection="1">
      <alignment horizontal="center"/>
      <protection locked="0" hidden="1"/>
    </xf>
    <xf numFmtId="0" fontId="2" fillId="0" borderId="8" xfId="0" applyFont="1" applyBorder="1" applyAlignment="1" applyProtection="1">
      <alignment horizontal="center"/>
      <protection locked="0" hidden="1"/>
    </xf>
    <xf numFmtId="0" fontId="2" fillId="0" borderId="9" xfId="0" applyFont="1" applyBorder="1" applyAlignment="1" applyProtection="1">
      <alignment horizontal="right"/>
      <protection hidden="1"/>
    </xf>
    <xf numFmtId="0" fontId="2" fillId="0" borderId="10" xfId="0" applyFont="1" applyBorder="1" applyAlignment="1" applyProtection="1">
      <alignment horizontal="center"/>
      <protection locked="0" hidden="1"/>
    </xf>
    <xf numFmtId="0" fontId="2" fillId="0" borderId="11" xfId="0" applyFont="1" applyBorder="1" applyAlignment="1" applyProtection="1">
      <alignment horizontal="center"/>
      <protection locked="0" hidden="1"/>
    </xf>
    <xf numFmtId="0" fontId="2" fillId="0" borderId="12" xfId="0" applyFont="1" applyBorder="1" applyAlignment="1" applyProtection="1">
      <alignment horizontal="center"/>
      <protection locked="0" hidden="1"/>
    </xf>
    <xf numFmtId="0" fontId="2" fillId="0" borderId="0" xfId="0" applyFont="1" applyBorder="1" applyAlignment="1" applyProtection="1">
      <alignment horizontal="right"/>
      <protection hidden="1"/>
    </xf>
    <xf numFmtId="0" fontId="2" fillId="0" borderId="13" xfId="0" applyFont="1" applyBorder="1" applyProtection="1">
      <protection locked="0" hidden="1"/>
    </xf>
    <xf numFmtId="0" fontId="2" fillId="0" borderId="14" xfId="0" applyFont="1" applyBorder="1" applyAlignment="1" applyProtection="1">
      <alignment horizontal="center"/>
      <protection locked="0" hidden="1"/>
    </xf>
    <xf numFmtId="0" fontId="2" fillId="0" borderId="15" xfId="0" applyFont="1" applyBorder="1" applyProtection="1">
      <protection locked="0" hidden="1"/>
    </xf>
    <xf numFmtId="0" fontId="2" fillId="0" borderId="9" xfId="0" applyFont="1" applyBorder="1" applyProtection="1">
      <protection hidden="1"/>
    </xf>
    <xf numFmtId="0" fontId="3" fillId="0" borderId="16" xfId="1" applyBorder="1" applyAlignment="1" applyProtection="1">
      <alignment horizontal="center"/>
      <protection hidden="1"/>
    </xf>
    <xf numFmtId="0" fontId="3" fillId="0" borderId="17" xfId="1" applyBorder="1" applyAlignment="1" applyProtection="1">
      <alignment horizontal="center"/>
      <protection hidden="1"/>
    </xf>
    <xf numFmtId="0" fontId="2" fillId="0" borderId="16" xfId="0" applyFont="1" applyBorder="1" applyAlignment="1" applyProtection="1">
      <alignment horizontal="right" vertical="center"/>
      <protection hidden="1"/>
    </xf>
    <xf numFmtId="0" fontId="2" fillId="0" borderId="18" xfId="0" applyFont="1" applyBorder="1" applyAlignment="1" applyProtection="1">
      <alignment horizontal="center"/>
      <protection locked="0" hidden="1"/>
    </xf>
    <xf numFmtId="0" fontId="2" fillId="0" borderId="19" xfId="0" applyFont="1" applyBorder="1" applyAlignment="1" applyProtection="1">
      <alignment horizontal="center"/>
      <protection locked="0" hidden="1"/>
    </xf>
    <xf numFmtId="0" fontId="2" fillId="0" borderId="20" xfId="0" applyFont="1" applyBorder="1" applyAlignment="1" applyProtection="1">
      <alignment horizontal="center"/>
      <protection locked="0"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5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2" fillId="0" borderId="22" xfId="0" applyFont="1" applyBorder="1" applyAlignment="1" applyProtection="1">
      <alignment horizontal="center"/>
      <protection hidden="1"/>
    </xf>
    <xf numFmtId="0" fontId="2" fillId="0" borderId="22" xfId="0" applyFont="1" applyBorder="1" applyAlignment="1" applyProtection="1">
      <protection hidden="1"/>
    </xf>
    <xf numFmtId="0" fontId="2" fillId="0" borderId="23" xfId="0" applyFont="1" applyBorder="1" applyAlignment="1" applyProtection="1">
      <alignment horizontal="center"/>
      <protection hidden="1"/>
    </xf>
    <xf numFmtId="0" fontId="2" fillId="0" borderId="24" xfId="0" applyFont="1" applyBorder="1" applyAlignment="1" applyProtection="1">
      <alignment horizont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2" fillId="0" borderId="25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vertical="center"/>
      <protection hidden="1"/>
    </xf>
    <xf numFmtId="43" fontId="2" fillId="0" borderId="26" xfId="0" applyNumberFormat="1" applyFont="1" applyBorder="1" applyAlignment="1" applyProtection="1">
      <alignment vertical="center"/>
      <protection hidden="1"/>
    </xf>
    <xf numFmtId="43" fontId="2" fillId="0" borderId="18" xfId="0" applyNumberFormat="1" applyFont="1" applyBorder="1" applyAlignment="1" applyProtection="1">
      <alignment horizontal="center" vertical="center"/>
      <protection hidden="1"/>
    </xf>
    <xf numFmtId="43" fontId="2" fillId="0" borderId="20" xfId="0" applyNumberFormat="1" applyFont="1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/>
      <protection hidden="1"/>
    </xf>
    <xf numFmtId="0" fontId="2" fillId="0" borderId="28" xfId="0" applyFont="1" applyBorder="1" applyAlignment="1" applyProtection="1">
      <alignment horizontal="center"/>
      <protection hidden="1"/>
    </xf>
    <xf numFmtId="0" fontId="2" fillId="0" borderId="28" xfId="0" applyFont="1" applyBorder="1" applyAlignment="1" applyProtection="1">
      <alignment horizontal="center"/>
      <protection hidden="1"/>
    </xf>
    <xf numFmtId="0" fontId="2" fillId="0" borderId="29" xfId="0" applyFont="1" applyBorder="1" applyAlignment="1" applyProtection="1">
      <alignment horizontal="center"/>
      <protection hidden="1"/>
    </xf>
    <xf numFmtId="0" fontId="2" fillId="0" borderId="30" xfId="0" applyFont="1" applyBorder="1" applyAlignment="1" applyProtection="1">
      <alignment horizontal="center"/>
      <protection hidden="1"/>
    </xf>
    <xf numFmtId="0" fontId="1" fillId="2" borderId="3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9" xfId="0" applyBorder="1" applyProtection="1">
      <protection hidden="1"/>
    </xf>
    <xf numFmtId="0" fontId="0" fillId="0" borderId="9" xfId="0" applyBorder="1" applyAlignment="1" applyProtection="1">
      <alignment horizontal="center"/>
      <protection hidden="1"/>
    </xf>
    <xf numFmtId="43" fontId="0" fillId="0" borderId="9" xfId="0" applyNumberFormat="1" applyBorder="1" applyProtection="1">
      <protection hidden="1"/>
    </xf>
    <xf numFmtId="0" fontId="0" fillId="0" borderId="15" xfId="0" applyBorder="1" applyAlignment="1" applyProtection="1">
      <alignment horizontal="center"/>
      <protection locked="0" hidden="1"/>
    </xf>
    <xf numFmtId="0" fontId="0" fillId="0" borderId="16" xfId="0" applyBorder="1" applyProtection="1">
      <protection hidden="1"/>
    </xf>
    <xf numFmtId="0" fontId="0" fillId="0" borderId="26" xfId="0" applyBorder="1" applyProtection="1">
      <protection hidden="1"/>
    </xf>
    <xf numFmtId="0" fontId="0" fillId="0" borderId="26" xfId="0" applyBorder="1" applyAlignment="1" applyProtection="1">
      <alignment horizontal="center"/>
      <protection hidden="1"/>
    </xf>
    <xf numFmtId="43" fontId="0" fillId="0" borderId="26" xfId="0" applyNumberFormat="1" applyBorder="1" applyProtection="1">
      <protection hidden="1"/>
    </xf>
    <xf numFmtId="0" fontId="0" fillId="0" borderId="32" xfId="0" applyBorder="1" applyAlignment="1" applyProtection="1">
      <alignment horizontal="center"/>
      <protection locked="0" hidden="1"/>
    </xf>
    <xf numFmtId="0" fontId="2" fillId="0" borderId="22" xfId="0" applyFont="1" applyBorder="1" applyAlignment="1" applyProtection="1">
      <alignment horizontal="center"/>
      <protection hidden="1"/>
    </xf>
    <xf numFmtId="0" fontId="1" fillId="2" borderId="33" xfId="0" applyFont="1" applyFill="1" applyBorder="1" applyAlignment="1" applyProtection="1">
      <alignment horizontal="center"/>
      <protection hidden="1"/>
    </xf>
    <xf numFmtId="0" fontId="1" fillId="3" borderId="22" xfId="0" applyFont="1" applyFill="1" applyBorder="1" applyAlignment="1" applyProtection="1">
      <alignment horizontal="center"/>
      <protection hidden="1"/>
    </xf>
    <xf numFmtId="0" fontId="1" fillId="2" borderId="22" xfId="0" applyFont="1" applyFill="1" applyBorder="1" applyAlignment="1" applyProtection="1">
      <alignment horizontal="center"/>
      <protection hidden="1"/>
    </xf>
    <xf numFmtId="0" fontId="1" fillId="4" borderId="33" xfId="0" applyFont="1" applyFill="1" applyBorder="1" applyAlignment="1" applyProtection="1">
      <alignment horizontal="center"/>
      <protection hidden="1"/>
    </xf>
    <xf numFmtId="0" fontId="0" fillId="0" borderId="9" xfId="0" applyBorder="1" applyProtection="1">
      <protection locked="0" hidden="1"/>
    </xf>
    <xf numFmtId="0" fontId="0" fillId="0" borderId="15" xfId="0" applyBorder="1" applyProtection="1">
      <protection locked="0" hidden="1"/>
    </xf>
    <xf numFmtId="0" fontId="0" fillId="0" borderId="26" xfId="0" applyBorder="1" applyProtection="1">
      <protection locked="0" hidden="1"/>
    </xf>
    <xf numFmtId="0" fontId="0" fillId="0" borderId="32" xfId="0" applyBorder="1" applyProtection="1">
      <protection locked="0" hidden="1"/>
    </xf>
    <xf numFmtId="43" fontId="0" fillId="0" borderId="0" xfId="0" applyNumberFormat="1" applyProtection="1">
      <protection hidden="1"/>
    </xf>
    <xf numFmtId="0" fontId="5" fillId="5" borderId="22" xfId="0" applyFont="1" applyFill="1" applyBorder="1" applyAlignment="1" applyProtection="1">
      <alignment horizontal="center"/>
      <protection hidden="1"/>
    </xf>
    <xf numFmtId="0" fontId="1" fillId="6" borderId="33" xfId="0" applyFont="1" applyFill="1" applyBorder="1" applyAlignment="1" applyProtection="1">
      <alignment horizontal="center"/>
      <protection hidden="1"/>
    </xf>
    <xf numFmtId="0" fontId="0" fillId="0" borderId="9" xfId="0" applyFont="1" applyBorder="1" applyAlignment="1" applyProtection="1">
      <alignment horizontal="center"/>
      <protection hidden="1"/>
    </xf>
    <xf numFmtId="0" fontId="0" fillId="0" borderId="26" xfId="0" applyFont="1" applyBorder="1" applyAlignment="1" applyProtection="1">
      <alignment horizontal="center"/>
      <protection hidden="1"/>
    </xf>
    <xf numFmtId="0" fontId="0" fillId="0" borderId="0" xfId="0" applyFont="1" applyAlignment="1" applyProtection="1">
      <alignment horizontal="center"/>
      <protection hidden="1"/>
    </xf>
    <xf numFmtId="0" fontId="5" fillId="7" borderId="22" xfId="0" applyFont="1" applyFill="1" applyBorder="1" applyAlignment="1" applyProtection="1">
      <alignment horizontal="center"/>
      <protection hidden="1"/>
    </xf>
    <xf numFmtId="0" fontId="1" fillId="8" borderId="22" xfId="0" applyFont="1" applyFill="1" applyBorder="1" applyAlignment="1" applyProtection="1">
      <alignment horizontal="center"/>
      <protection hidden="1"/>
    </xf>
    <xf numFmtId="0" fontId="0" fillId="0" borderId="9" xfId="0" applyFont="1" applyBorder="1" applyAlignment="1" applyProtection="1">
      <alignment horizontal="left"/>
      <protection hidden="1"/>
    </xf>
    <xf numFmtId="0" fontId="0" fillId="0" borderId="15" xfId="0" applyBorder="1" applyProtection="1">
      <protection hidden="1"/>
    </xf>
    <xf numFmtId="0" fontId="0" fillId="0" borderId="26" xfId="0" applyFont="1" applyBorder="1" applyAlignment="1" applyProtection="1">
      <alignment horizontal="left"/>
      <protection hidden="1"/>
    </xf>
    <xf numFmtId="0" fontId="0" fillId="0" borderId="32" xfId="0" applyBorder="1" applyProtection="1">
      <protection hidden="1"/>
    </xf>
    <xf numFmtId="0" fontId="0" fillId="0" borderId="0" xfId="0" applyFont="1" applyAlignment="1" applyProtection="1">
      <alignment horizontal="left"/>
      <protection hidden="1"/>
    </xf>
    <xf numFmtId="0" fontId="6" fillId="0" borderId="33" xfId="0" applyFont="1" applyBorder="1" applyProtection="1">
      <protection hidden="1"/>
    </xf>
    <xf numFmtId="0" fontId="7" fillId="0" borderId="34" xfId="0" applyFont="1" applyBorder="1" applyAlignment="1" applyProtection="1">
      <alignment horizontal="center"/>
      <protection hidden="1"/>
    </xf>
    <xf numFmtId="0" fontId="0" fillId="0" borderId="22" xfId="0" applyBorder="1" applyProtection="1">
      <protection hidden="1"/>
    </xf>
    <xf numFmtId="0" fontId="0" fillId="0" borderId="33" xfId="0" applyBorder="1" applyProtection="1">
      <protection hidden="1"/>
    </xf>
    <xf numFmtId="0" fontId="2" fillId="0" borderId="33" xfId="0" applyFont="1" applyBorder="1" applyAlignment="1" applyProtection="1">
      <alignment horizontal="center"/>
      <protection hidden="1"/>
    </xf>
    <xf numFmtId="0" fontId="2" fillId="0" borderId="35" xfId="0" applyFont="1" applyBorder="1" applyAlignment="1" applyProtection="1">
      <alignment horizontal="center"/>
      <protection hidden="1"/>
    </xf>
    <xf numFmtId="0" fontId="2" fillId="0" borderId="36" xfId="0" applyFont="1" applyBorder="1" applyAlignment="1" applyProtection="1">
      <alignment horizontal="center"/>
      <protection hidden="1"/>
    </xf>
    <xf numFmtId="0" fontId="5" fillId="9" borderId="33" xfId="0" applyFont="1" applyFill="1" applyBorder="1" applyAlignment="1" applyProtection="1">
      <alignment horizontal="center"/>
      <protection hidden="1"/>
    </xf>
    <xf numFmtId="0" fontId="5" fillId="10" borderId="33" xfId="0" applyFont="1" applyFill="1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2" fillId="0" borderId="26" xfId="0" applyFont="1" applyBorder="1" applyProtection="1">
      <protection locked="0" hidden="1"/>
    </xf>
    <xf numFmtId="0" fontId="2" fillId="0" borderId="37" xfId="0" applyFont="1" applyBorder="1" applyAlignment="1" applyProtection="1">
      <alignment horizontal="center"/>
      <protection hidden="1"/>
    </xf>
  </cellXfs>
  <cellStyles count="2">
    <cellStyle name="Hi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microsoft.com/office/2007/relationships/hdphoto" Target="../media/hdphoto5.wdp"/><Relationship Id="rId18" Type="http://schemas.openxmlformats.org/officeDocument/2006/relationships/image" Target="../media/image11.png"/><Relationship Id="rId26" Type="http://schemas.openxmlformats.org/officeDocument/2006/relationships/image" Target="../media/image17.jpeg"/><Relationship Id="rId39" Type="http://schemas.openxmlformats.org/officeDocument/2006/relationships/image" Target="../media/image30.jpeg"/><Relationship Id="rId21" Type="http://schemas.microsoft.com/office/2007/relationships/hdphoto" Target="../media/hdphoto9.wdp"/><Relationship Id="rId34" Type="http://schemas.openxmlformats.org/officeDocument/2006/relationships/image" Target="../media/image25.png"/><Relationship Id="rId42" Type="http://schemas.openxmlformats.org/officeDocument/2006/relationships/image" Target="../media/image32.png"/><Relationship Id="rId47" Type="http://schemas.openxmlformats.org/officeDocument/2006/relationships/image" Target="../media/image37.png"/><Relationship Id="rId50" Type="http://schemas.openxmlformats.org/officeDocument/2006/relationships/image" Target="../media/image40.jpeg"/><Relationship Id="rId55" Type="http://schemas.openxmlformats.org/officeDocument/2006/relationships/image" Target="../media/image44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29" Type="http://schemas.openxmlformats.org/officeDocument/2006/relationships/image" Target="../media/image20.png"/><Relationship Id="rId41" Type="http://schemas.microsoft.com/office/2007/relationships/hdphoto" Target="../media/hdphoto10.wdp"/><Relationship Id="rId54" Type="http://schemas.openxmlformats.org/officeDocument/2006/relationships/image" Target="../media/image43.png"/><Relationship Id="rId62" Type="http://schemas.openxmlformats.org/officeDocument/2006/relationships/image" Target="../media/image51.pn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11" Type="http://schemas.openxmlformats.org/officeDocument/2006/relationships/image" Target="../media/image7.png"/><Relationship Id="rId24" Type="http://schemas.openxmlformats.org/officeDocument/2006/relationships/image" Target="../media/image15.jpeg"/><Relationship Id="rId32" Type="http://schemas.openxmlformats.org/officeDocument/2006/relationships/image" Target="../media/image23.png"/><Relationship Id="rId37" Type="http://schemas.openxmlformats.org/officeDocument/2006/relationships/image" Target="../media/image28.jpeg"/><Relationship Id="rId40" Type="http://schemas.openxmlformats.org/officeDocument/2006/relationships/image" Target="../media/image31.png"/><Relationship Id="rId45" Type="http://schemas.openxmlformats.org/officeDocument/2006/relationships/image" Target="../media/image35.png"/><Relationship Id="rId53" Type="http://schemas.openxmlformats.org/officeDocument/2006/relationships/image" Target="../media/image42.jpeg"/><Relationship Id="rId58" Type="http://schemas.openxmlformats.org/officeDocument/2006/relationships/image" Target="../media/image47.png"/><Relationship Id="rId5" Type="http://schemas.openxmlformats.org/officeDocument/2006/relationships/image" Target="../media/image4.png"/><Relationship Id="rId15" Type="http://schemas.microsoft.com/office/2007/relationships/hdphoto" Target="../media/hdphoto6.wdp"/><Relationship Id="rId23" Type="http://schemas.openxmlformats.org/officeDocument/2006/relationships/image" Target="../media/image14.jpeg"/><Relationship Id="rId28" Type="http://schemas.openxmlformats.org/officeDocument/2006/relationships/image" Target="../media/image19.png"/><Relationship Id="rId36" Type="http://schemas.openxmlformats.org/officeDocument/2006/relationships/image" Target="../media/image27.jpeg"/><Relationship Id="rId49" Type="http://schemas.openxmlformats.org/officeDocument/2006/relationships/image" Target="../media/image39.png"/><Relationship Id="rId57" Type="http://schemas.openxmlformats.org/officeDocument/2006/relationships/image" Target="../media/image46.png"/><Relationship Id="rId61" Type="http://schemas.openxmlformats.org/officeDocument/2006/relationships/image" Target="../media/image50.jpeg"/><Relationship Id="rId10" Type="http://schemas.microsoft.com/office/2007/relationships/hdphoto" Target="../media/hdphoto4.wdp"/><Relationship Id="rId19" Type="http://schemas.microsoft.com/office/2007/relationships/hdphoto" Target="../media/hdphoto8.wdp"/><Relationship Id="rId31" Type="http://schemas.openxmlformats.org/officeDocument/2006/relationships/image" Target="../media/image22.png"/><Relationship Id="rId44" Type="http://schemas.openxmlformats.org/officeDocument/2006/relationships/image" Target="../media/image34.png"/><Relationship Id="rId52" Type="http://schemas.microsoft.com/office/2007/relationships/hdphoto" Target="../media/hdphoto11.wdp"/><Relationship Id="rId60" Type="http://schemas.openxmlformats.org/officeDocument/2006/relationships/image" Target="../media/image49.png"/><Relationship Id="rId4" Type="http://schemas.microsoft.com/office/2007/relationships/hdphoto" Target="../media/hdphoto1.wdp"/><Relationship Id="rId9" Type="http://schemas.openxmlformats.org/officeDocument/2006/relationships/image" Target="../media/image6.png"/><Relationship Id="rId14" Type="http://schemas.openxmlformats.org/officeDocument/2006/relationships/image" Target="../media/image9.png"/><Relationship Id="rId22" Type="http://schemas.openxmlformats.org/officeDocument/2006/relationships/image" Target="../media/image13.jpe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Relationship Id="rId35" Type="http://schemas.openxmlformats.org/officeDocument/2006/relationships/image" Target="../media/image26.jpeg"/><Relationship Id="rId43" Type="http://schemas.openxmlformats.org/officeDocument/2006/relationships/image" Target="../media/image33.png"/><Relationship Id="rId48" Type="http://schemas.openxmlformats.org/officeDocument/2006/relationships/image" Target="../media/image38.png"/><Relationship Id="rId56" Type="http://schemas.openxmlformats.org/officeDocument/2006/relationships/image" Target="../media/image45.jpeg"/><Relationship Id="rId8" Type="http://schemas.microsoft.com/office/2007/relationships/hdphoto" Target="../media/hdphoto3.wdp"/><Relationship Id="rId51" Type="http://schemas.openxmlformats.org/officeDocument/2006/relationships/image" Target="../media/image41.png"/><Relationship Id="rId3" Type="http://schemas.openxmlformats.org/officeDocument/2006/relationships/image" Target="../media/image3.png"/><Relationship Id="rId12" Type="http://schemas.openxmlformats.org/officeDocument/2006/relationships/image" Target="../media/image8.png"/><Relationship Id="rId17" Type="http://schemas.microsoft.com/office/2007/relationships/hdphoto" Target="../media/hdphoto7.wdp"/><Relationship Id="rId25" Type="http://schemas.openxmlformats.org/officeDocument/2006/relationships/image" Target="../media/image16.png"/><Relationship Id="rId33" Type="http://schemas.openxmlformats.org/officeDocument/2006/relationships/image" Target="../media/image24.jpeg"/><Relationship Id="rId38" Type="http://schemas.openxmlformats.org/officeDocument/2006/relationships/image" Target="../media/image29.jpeg"/><Relationship Id="rId46" Type="http://schemas.openxmlformats.org/officeDocument/2006/relationships/image" Target="../media/image36.jpeg"/><Relationship Id="rId59" Type="http://schemas.openxmlformats.org/officeDocument/2006/relationships/image" Target="../media/image4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</xdr:colOff>
      <xdr:row>137</xdr:row>
      <xdr:rowOff>7620</xdr:rowOff>
    </xdr:from>
    <xdr:to>
      <xdr:col>6</xdr:col>
      <xdr:colOff>663240</xdr:colOff>
      <xdr:row>138</xdr:row>
      <xdr:rowOff>4740</xdr:rowOff>
    </xdr:to>
    <xdr:sp macro="" textlink="">
      <xdr:nvSpPr>
        <xdr:cNvPr id="2" name="Triângulo retângulo 1"/>
        <xdr:cNvSpPr/>
      </xdr:nvSpPr>
      <xdr:spPr>
        <a:xfrm>
          <a:off x="6819900" y="25405080"/>
          <a:ext cx="648000" cy="180000"/>
        </a:xfrm>
        <a:prstGeom prst="rtTriangle">
          <a:avLst/>
        </a:prstGeom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15240</xdr:colOff>
      <xdr:row>137</xdr:row>
      <xdr:rowOff>7620</xdr:rowOff>
    </xdr:from>
    <xdr:to>
      <xdr:col>7</xdr:col>
      <xdr:colOff>663240</xdr:colOff>
      <xdr:row>138</xdr:row>
      <xdr:rowOff>0</xdr:rowOff>
    </xdr:to>
    <xdr:sp macro="" textlink="">
      <xdr:nvSpPr>
        <xdr:cNvPr id="3" name="Triângulo retângulo 2"/>
        <xdr:cNvSpPr/>
      </xdr:nvSpPr>
      <xdr:spPr>
        <a:xfrm>
          <a:off x="7490460" y="25405080"/>
          <a:ext cx="648000" cy="175260"/>
        </a:xfrm>
        <a:prstGeom prst="rtTriangle">
          <a:avLst/>
        </a:prstGeom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7620</xdr:colOff>
      <xdr:row>137</xdr:row>
      <xdr:rowOff>15240</xdr:rowOff>
    </xdr:from>
    <xdr:to>
      <xdr:col>8</xdr:col>
      <xdr:colOff>662940</xdr:colOff>
      <xdr:row>138</xdr:row>
      <xdr:rowOff>7620</xdr:rowOff>
    </xdr:to>
    <xdr:sp macro="" textlink="">
      <xdr:nvSpPr>
        <xdr:cNvPr id="4" name="Triângulo retângulo 3"/>
        <xdr:cNvSpPr/>
      </xdr:nvSpPr>
      <xdr:spPr>
        <a:xfrm>
          <a:off x="8153400" y="25412700"/>
          <a:ext cx="655320" cy="175260"/>
        </a:xfrm>
        <a:prstGeom prst="rtTriangle">
          <a:avLst/>
        </a:prstGeom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22560</xdr:colOff>
      <xdr:row>137</xdr:row>
      <xdr:rowOff>7620</xdr:rowOff>
    </xdr:from>
    <xdr:to>
      <xdr:col>7</xdr:col>
      <xdr:colOff>0</xdr:colOff>
      <xdr:row>137</xdr:row>
      <xdr:rowOff>175260</xdr:rowOff>
    </xdr:to>
    <xdr:sp macro="" textlink="">
      <xdr:nvSpPr>
        <xdr:cNvPr id="5" name="Triângulo retângulo 4"/>
        <xdr:cNvSpPr/>
      </xdr:nvSpPr>
      <xdr:spPr>
        <a:xfrm rot="10800000">
          <a:off x="6827220" y="25405080"/>
          <a:ext cx="648000" cy="16764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14940</xdr:colOff>
      <xdr:row>137</xdr:row>
      <xdr:rowOff>7620</xdr:rowOff>
    </xdr:from>
    <xdr:to>
      <xdr:col>7</xdr:col>
      <xdr:colOff>662940</xdr:colOff>
      <xdr:row>138</xdr:row>
      <xdr:rowOff>7620</xdr:rowOff>
    </xdr:to>
    <xdr:sp macro="" textlink="">
      <xdr:nvSpPr>
        <xdr:cNvPr id="6" name="Triângulo retângulo 5"/>
        <xdr:cNvSpPr/>
      </xdr:nvSpPr>
      <xdr:spPr>
        <a:xfrm rot="10800000">
          <a:off x="7490160" y="25405080"/>
          <a:ext cx="648000" cy="182880"/>
        </a:xfrm>
        <a:prstGeom prst="rtTriangle">
          <a:avLst/>
        </a:prstGeom>
        <a:solidFill>
          <a:srgbClr val="FF0000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594360</xdr:colOff>
      <xdr:row>137</xdr:row>
      <xdr:rowOff>7620</xdr:rowOff>
    </xdr:from>
    <xdr:to>
      <xdr:col>8</xdr:col>
      <xdr:colOff>655320</xdr:colOff>
      <xdr:row>138</xdr:row>
      <xdr:rowOff>15240</xdr:rowOff>
    </xdr:to>
    <xdr:sp macro="" textlink="">
      <xdr:nvSpPr>
        <xdr:cNvPr id="7" name="Triângulo retângulo 6"/>
        <xdr:cNvSpPr/>
      </xdr:nvSpPr>
      <xdr:spPr>
        <a:xfrm rot="10800000">
          <a:off x="8069580" y="25405080"/>
          <a:ext cx="731520" cy="190500"/>
        </a:xfrm>
        <a:prstGeom prst="rtTriangle">
          <a:avLst/>
        </a:prstGeom>
        <a:solidFill>
          <a:srgbClr val="009900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662940</xdr:colOff>
      <xdr:row>137</xdr:row>
      <xdr:rowOff>0</xdr:rowOff>
    </xdr:from>
    <xdr:to>
      <xdr:col>9</xdr:col>
      <xdr:colOff>457200</xdr:colOff>
      <xdr:row>138</xdr:row>
      <xdr:rowOff>0</xdr:rowOff>
    </xdr:to>
    <xdr:sp macro="" textlink="">
      <xdr:nvSpPr>
        <xdr:cNvPr id="8" name="Triângulo retângulo 7"/>
        <xdr:cNvSpPr/>
      </xdr:nvSpPr>
      <xdr:spPr>
        <a:xfrm>
          <a:off x="8808720" y="25397460"/>
          <a:ext cx="464820" cy="182880"/>
        </a:xfrm>
        <a:prstGeom prst="rtTriangle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9</xdr:col>
      <xdr:colOff>259080</xdr:colOff>
      <xdr:row>137</xdr:row>
      <xdr:rowOff>7620</xdr:rowOff>
    </xdr:from>
    <xdr:to>
      <xdr:col>9</xdr:col>
      <xdr:colOff>662940</xdr:colOff>
      <xdr:row>137</xdr:row>
      <xdr:rowOff>160020</xdr:rowOff>
    </xdr:to>
    <xdr:sp macro="" textlink="">
      <xdr:nvSpPr>
        <xdr:cNvPr id="9" name="Triângulo retângulo 8"/>
        <xdr:cNvSpPr/>
      </xdr:nvSpPr>
      <xdr:spPr>
        <a:xfrm rot="10800000">
          <a:off x="9075420" y="25405080"/>
          <a:ext cx="403860" cy="152400"/>
        </a:xfrm>
        <a:prstGeom prst="rtTriangle">
          <a:avLst/>
        </a:prstGeom>
        <a:solidFill>
          <a:srgbClr val="FF0000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7620</xdr:colOff>
      <xdr:row>186</xdr:row>
      <xdr:rowOff>7620</xdr:rowOff>
    </xdr:from>
    <xdr:to>
      <xdr:col>6</xdr:col>
      <xdr:colOff>601980</xdr:colOff>
      <xdr:row>187</xdr:row>
      <xdr:rowOff>4740</xdr:rowOff>
    </xdr:to>
    <xdr:sp macro="" textlink="">
      <xdr:nvSpPr>
        <xdr:cNvPr id="10" name="Triângulo retângulo 9"/>
        <xdr:cNvSpPr/>
      </xdr:nvSpPr>
      <xdr:spPr>
        <a:xfrm>
          <a:off x="6812280" y="34488120"/>
          <a:ext cx="594360" cy="180000"/>
        </a:xfrm>
        <a:prstGeom prst="rtTriangle">
          <a:avLst/>
        </a:prstGeom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15240</xdr:colOff>
      <xdr:row>186</xdr:row>
      <xdr:rowOff>7620</xdr:rowOff>
    </xdr:from>
    <xdr:to>
      <xdr:col>7</xdr:col>
      <xdr:colOff>609600</xdr:colOff>
      <xdr:row>187</xdr:row>
      <xdr:rowOff>0</xdr:rowOff>
    </xdr:to>
    <xdr:sp macro="" textlink="">
      <xdr:nvSpPr>
        <xdr:cNvPr id="11" name="Triângulo retângulo 10"/>
        <xdr:cNvSpPr/>
      </xdr:nvSpPr>
      <xdr:spPr>
        <a:xfrm>
          <a:off x="7490460" y="34488120"/>
          <a:ext cx="594360" cy="175260"/>
        </a:xfrm>
        <a:prstGeom prst="rtTriangle">
          <a:avLst/>
        </a:prstGeom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632460</xdr:colOff>
      <xdr:row>186</xdr:row>
      <xdr:rowOff>15240</xdr:rowOff>
    </xdr:from>
    <xdr:to>
      <xdr:col>8</xdr:col>
      <xdr:colOff>617220</xdr:colOff>
      <xdr:row>187</xdr:row>
      <xdr:rowOff>7620</xdr:rowOff>
    </xdr:to>
    <xdr:sp macro="" textlink="">
      <xdr:nvSpPr>
        <xdr:cNvPr id="12" name="Triângulo retângulo 11"/>
        <xdr:cNvSpPr/>
      </xdr:nvSpPr>
      <xdr:spPr>
        <a:xfrm>
          <a:off x="8107680" y="34495740"/>
          <a:ext cx="655320" cy="175260"/>
        </a:xfrm>
        <a:prstGeom prst="rtTriangle">
          <a:avLst/>
        </a:prstGeom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0</xdr:colOff>
      <xdr:row>186</xdr:row>
      <xdr:rowOff>7620</xdr:rowOff>
    </xdr:from>
    <xdr:to>
      <xdr:col>6</xdr:col>
      <xdr:colOff>647700</xdr:colOff>
      <xdr:row>187</xdr:row>
      <xdr:rowOff>15240</xdr:rowOff>
    </xdr:to>
    <xdr:sp macro="" textlink="">
      <xdr:nvSpPr>
        <xdr:cNvPr id="13" name="Triângulo retângulo 12"/>
        <xdr:cNvSpPr/>
      </xdr:nvSpPr>
      <xdr:spPr>
        <a:xfrm rot="10800000">
          <a:off x="6804660" y="34488120"/>
          <a:ext cx="647700" cy="1905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22860</xdr:colOff>
      <xdr:row>186</xdr:row>
      <xdr:rowOff>7620</xdr:rowOff>
    </xdr:from>
    <xdr:to>
      <xdr:col>7</xdr:col>
      <xdr:colOff>624840</xdr:colOff>
      <xdr:row>186</xdr:row>
      <xdr:rowOff>175260</xdr:rowOff>
    </xdr:to>
    <xdr:sp macro="" textlink="">
      <xdr:nvSpPr>
        <xdr:cNvPr id="14" name="Triângulo retângulo 13"/>
        <xdr:cNvSpPr/>
      </xdr:nvSpPr>
      <xdr:spPr>
        <a:xfrm rot="10800000">
          <a:off x="7498080" y="34488120"/>
          <a:ext cx="601980" cy="167640"/>
        </a:xfrm>
        <a:prstGeom prst="rtTriangle">
          <a:avLst/>
        </a:prstGeom>
        <a:solidFill>
          <a:srgbClr val="FF0000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594360</xdr:colOff>
      <xdr:row>186</xdr:row>
      <xdr:rowOff>7620</xdr:rowOff>
    </xdr:from>
    <xdr:to>
      <xdr:col>9</xdr:col>
      <xdr:colOff>0</xdr:colOff>
      <xdr:row>187</xdr:row>
      <xdr:rowOff>15240</xdr:rowOff>
    </xdr:to>
    <xdr:sp macro="" textlink="">
      <xdr:nvSpPr>
        <xdr:cNvPr id="15" name="Triângulo retângulo 14"/>
        <xdr:cNvSpPr/>
      </xdr:nvSpPr>
      <xdr:spPr>
        <a:xfrm rot="10800000">
          <a:off x="8069580" y="34488120"/>
          <a:ext cx="746760" cy="190500"/>
        </a:xfrm>
        <a:prstGeom prst="rtTriangle">
          <a:avLst/>
        </a:prstGeom>
        <a:solidFill>
          <a:srgbClr val="009900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9</xdr:col>
      <xdr:colOff>7620</xdr:colOff>
      <xdr:row>186</xdr:row>
      <xdr:rowOff>0</xdr:rowOff>
    </xdr:from>
    <xdr:to>
      <xdr:col>9</xdr:col>
      <xdr:colOff>472440</xdr:colOff>
      <xdr:row>187</xdr:row>
      <xdr:rowOff>0</xdr:rowOff>
    </xdr:to>
    <xdr:sp macro="" textlink="">
      <xdr:nvSpPr>
        <xdr:cNvPr id="16" name="Triângulo retângulo 15"/>
        <xdr:cNvSpPr/>
      </xdr:nvSpPr>
      <xdr:spPr>
        <a:xfrm>
          <a:off x="8823960" y="34480500"/>
          <a:ext cx="464820" cy="182880"/>
        </a:xfrm>
        <a:prstGeom prst="rtTriangle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9</xdr:col>
      <xdr:colOff>259080</xdr:colOff>
      <xdr:row>186</xdr:row>
      <xdr:rowOff>7620</xdr:rowOff>
    </xdr:from>
    <xdr:to>
      <xdr:col>9</xdr:col>
      <xdr:colOff>662940</xdr:colOff>
      <xdr:row>186</xdr:row>
      <xdr:rowOff>160020</xdr:rowOff>
    </xdr:to>
    <xdr:sp macro="" textlink="">
      <xdr:nvSpPr>
        <xdr:cNvPr id="17" name="Triângulo retângulo 16"/>
        <xdr:cNvSpPr/>
      </xdr:nvSpPr>
      <xdr:spPr>
        <a:xfrm rot="10800000">
          <a:off x="9075420" y="34488120"/>
          <a:ext cx="403860" cy="152400"/>
        </a:xfrm>
        <a:prstGeom prst="rtTriangle">
          <a:avLst/>
        </a:prstGeom>
        <a:solidFill>
          <a:srgbClr val="FF0000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91441</xdr:colOff>
      <xdr:row>14</xdr:row>
      <xdr:rowOff>38100</xdr:rowOff>
    </xdr:from>
    <xdr:to>
      <xdr:col>0</xdr:col>
      <xdr:colOff>1158241</xdr:colOff>
      <xdr:row>17</xdr:row>
      <xdr:rowOff>111760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2651760"/>
          <a:ext cx="1066800" cy="622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19</xdr:row>
      <xdr:rowOff>114300</xdr:rowOff>
    </xdr:from>
    <xdr:to>
      <xdr:col>0</xdr:col>
      <xdr:colOff>1122379</xdr:colOff>
      <xdr:row>22</xdr:row>
      <xdr:rowOff>137160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3657600"/>
          <a:ext cx="1015699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24</xdr:row>
      <xdr:rowOff>137160</xdr:rowOff>
    </xdr:from>
    <xdr:to>
      <xdr:col>0</xdr:col>
      <xdr:colOff>1150620</xdr:colOff>
      <xdr:row>28</xdr:row>
      <xdr:rowOff>102870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>
                      <a14:foregroundMark x1="58875" y1="47667" x2="61625" y2="28500"/>
                      <a14:foregroundMark x1="67000" y1="46500" x2="50875" y2="45167"/>
                      <a14:foregroundMark x1="65125" y1="52333" x2="53625" y2="52333"/>
                      <a14:foregroundMark x1="68750" y1="51167" x2="48250" y2="51167"/>
                      <a14:foregroundMark x1="47375" y1="60667" x2="39250" y2="92833"/>
                      <a14:foregroundMark x1="55375" y1="65500" x2="57125" y2="81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4610100"/>
          <a:ext cx="929640" cy="697230"/>
        </a:xfrm>
        <a:prstGeom prst="rect">
          <a:avLst/>
        </a:prstGeom>
      </xdr:spPr>
    </xdr:pic>
    <xdr:clientData/>
  </xdr:twoCellAnchor>
  <xdr:twoCellAnchor editAs="oneCell">
    <xdr:from>
      <xdr:col>0</xdr:col>
      <xdr:colOff>350520</xdr:colOff>
      <xdr:row>30</xdr:row>
      <xdr:rowOff>22859</xdr:rowOff>
    </xdr:from>
    <xdr:to>
      <xdr:col>0</xdr:col>
      <xdr:colOff>837021</xdr:colOff>
      <xdr:row>31</xdr:row>
      <xdr:rowOff>175260</xdr:rowOff>
    </xdr:to>
    <xdr:pic>
      <xdr:nvPicPr>
        <xdr:cNvPr id="21" name="Imagem 20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9963" b="89984" l="9970" r="92671">
                      <a14:foregroundMark x1="45573" y1="56025" x2="47805" y2="5936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827" t="14122" r="7845" b="9220"/>
        <a:stretch/>
      </xdr:blipFill>
      <xdr:spPr>
        <a:xfrm>
          <a:off x="350520" y="5608319"/>
          <a:ext cx="486501" cy="335281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36</xdr:row>
      <xdr:rowOff>167640</xdr:rowOff>
    </xdr:from>
    <xdr:to>
      <xdr:col>0</xdr:col>
      <xdr:colOff>1152089</xdr:colOff>
      <xdr:row>40</xdr:row>
      <xdr:rowOff>68580</xdr:rowOff>
    </xdr:to>
    <xdr:pic>
      <xdr:nvPicPr>
        <xdr:cNvPr id="22" name="Imagem 21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9984" b="89855" l="5875" r="90000">
                      <a14:foregroundMark x1="17125" y1="57166" x2="13125" y2="58454"/>
                      <a14:foregroundMark x1="11625" y1="61192" x2="10125" y2="64251"/>
                      <a14:foregroundMark x1="13625" y1="72625" x2="16250" y2="71820"/>
                      <a14:foregroundMark x1="19375" y1="68921" x2="16875" y2="71014"/>
                      <a14:foregroundMark x1="18250" y1="62480" x2="23750" y2="57971"/>
                      <a14:foregroundMark x1="22125" y1="70531" x2="25875" y2="68438"/>
                      <a14:foregroundMark x1="12250" y1="71498" x2="14375" y2="72786"/>
                      <a14:foregroundMark x1="21250" y1="53301" x2="18875" y2="54589"/>
                      <a14:foregroundMark x1="17875" y1="64090" x2="17750" y2="67794"/>
                      <a14:foregroundMark x1="24875" y1="70048" x2="21750" y2="70853"/>
                      <a14:foregroundMark x1="19125" y1="70853" x2="20875" y2="7085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750" t="20129" r="12876" b="21417"/>
        <a:stretch/>
      </xdr:blipFill>
      <xdr:spPr>
        <a:xfrm>
          <a:off x="45720" y="6865620"/>
          <a:ext cx="1106369" cy="63246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48</xdr:row>
      <xdr:rowOff>106680</xdr:rowOff>
    </xdr:from>
    <xdr:to>
      <xdr:col>0</xdr:col>
      <xdr:colOff>1191441</xdr:colOff>
      <xdr:row>51</xdr:row>
      <xdr:rowOff>0</xdr:rowOff>
    </xdr:to>
    <xdr:pic>
      <xdr:nvPicPr>
        <xdr:cNvPr id="23" name="Imagem 2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0000" b="90000" l="10000" r="90000">
                      <a14:backgroundMark x1="50625" y1="49500" x2="84875" y2="42667"/>
                      <a14:backgroundMark x1="53625" y1="40500" x2="48750" y2="50000"/>
                      <a14:backgroundMark x1="85625" y1="44167" x2="83875" y2="40000"/>
                      <a14:backgroundMark x1="83750" y1="39833" x2="77625" y2="37667"/>
                      <a14:backgroundMark x1="20875" y1="53167" x2="19750" y2="57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875" t="29333" r="11125" b="33334"/>
        <a:stretch/>
      </xdr:blipFill>
      <xdr:spPr>
        <a:xfrm>
          <a:off x="7620" y="9014460"/>
          <a:ext cx="1183821" cy="44196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220981</xdr:colOff>
      <xdr:row>59</xdr:row>
      <xdr:rowOff>60960</xdr:rowOff>
    </xdr:from>
    <xdr:to>
      <xdr:col>0</xdr:col>
      <xdr:colOff>1150437</xdr:colOff>
      <xdr:row>61</xdr:row>
      <xdr:rowOff>83820</xdr:rowOff>
    </xdr:to>
    <xdr:pic>
      <xdr:nvPicPr>
        <xdr:cNvPr id="24" name="Imagem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1" y="10995660"/>
          <a:ext cx="929456" cy="388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152400</xdr:rowOff>
    </xdr:from>
    <xdr:to>
      <xdr:col>0</xdr:col>
      <xdr:colOff>1203960</xdr:colOff>
      <xdr:row>70</xdr:row>
      <xdr:rowOff>38100</xdr:rowOff>
    </xdr:to>
    <xdr:pic>
      <xdr:nvPicPr>
        <xdr:cNvPr id="25" name="Imagem 24" descr="Colar Enforcador Couro P - 40cm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9796" b="89796" l="122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559" b="15227"/>
        <a:stretch/>
      </xdr:blipFill>
      <xdr:spPr bwMode="auto">
        <a:xfrm>
          <a:off x="0" y="12382500"/>
          <a:ext cx="1203960" cy="63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</xdr:colOff>
      <xdr:row>72</xdr:row>
      <xdr:rowOff>22860</xdr:rowOff>
    </xdr:from>
    <xdr:to>
      <xdr:col>0</xdr:col>
      <xdr:colOff>1181892</xdr:colOff>
      <xdr:row>74</xdr:row>
      <xdr:rowOff>53340</xdr:rowOff>
    </xdr:to>
    <xdr:pic>
      <xdr:nvPicPr>
        <xdr:cNvPr id="26" name="Imagem 2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625" r="9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1334" b="32166"/>
        <a:stretch/>
      </xdr:blipFill>
      <xdr:spPr>
        <a:xfrm>
          <a:off x="45720" y="13365480"/>
          <a:ext cx="1136172" cy="396240"/>
        </a:xfrm>
        <a:prstGeom prst="rect">
          <a:avLst/>
        </a:prstGeom>
      </xdr:spPr>
    </xdr:pic>
    <xdr:clientData/>
  </xdr:twoCellAnchor>
  <xdr:twoCellAnchor editAs="oneCell">
    <xdr:from>
      <xdr:col>0</xdr:col>
      <xdr:colOff>403860</xdr:colOff>
      <xdr:row>76</xdr:row>
      <xdr:rowOff>12014</xdr:rowOff>
    </xdr:from>
    <xdr:to>
      <xdr:col>0</xdr:col>
      <xdr:colOff>929640</xdr:colOff>
      <xdr:row>78</xdr:row>
      <xdr:rowOff>7619</xdr:rowOff>
    </xdr:to>
    <xdr:pic>
      <xdr:nvPicPr>
        <xdr:cNvPr id="27" name="Imagem 26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625" r="90000">
                      <a14:foregroundMark x1="51000" y1="65333" x2="51625" y2="70833"/>
                      <a14:foregroundMark x1="14750" y1="77333" x2="5625" y2="82000"/>
                      <a14:foregroundMark x1="16375" y1="77500" x2="5750" y2="82500"/>
                      <a14:foregroundMark x1="18500" y1="71000" x2="16125" y2="71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00" t="10833" r="17875" b="12167"/>
        <a:stretch/>
      </xdr:blipFill>
      <xdr:spPr>
        <a:xfrm>
          <a:off x="403860" y="14101394"/>
          <a:ext cx="525780" cy="37660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79</xdr:row>
      <xdr:rowOff>7620</xdr:rowOff>
    </xdr:from>
    <xdr:to>
      <xdr:col>0</xdr:col>
      <xdr:colOff>824351</xdr:colOff>
      <xdr:row>80</xdr:row>
      <xdr:rowOff>175260</xdr:rowOff>
    </xdr:to>
    <xdr:pic>
      <xdr:nvPicPr>
        <xdr:cNvPr id="28" name="Imagem 27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333" b="99667" l="7500" r="93250">
                      <a14:foregroundMark x1="30000" y1="14000" x2="17750" y2="70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375" t="3333" r="7250" b="1667"/>
        <a:stretch/>
      </xdr:blipFill>
      <xdr:spPr>
        <a:xfrm>
          <a:off x="419100" y="14660880"/>
          <a:ext cx="405251" cy="350520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91</xdr:row>
      <xdr:rowOff>7620</xdr:rowOff>
    </xdr:from>
    <xdr:to>
      <xdr:col>0</xdr:col>
      <xdr:colOff>1107440</xdr:colOff>
      <xdr:row>95</xdr:row>
      <xdr:rowOff>15240</xdr:rowOff>
    </xdr:to>
    <xdr:pic>
      <xdr:nvPicPr>
        <xdr:cNvPr id="29" name="Imagem 2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0" b="100000" l="500" r="100000">
                      <a14:foregroundMark x1="18500" y1="23500" x2="9625" y2="27000"/>
                      <a14:foregroundMark x1="17250" y1="19167" x2="10625" y2="20833"/>
                      <a14:foregroundMark x1="46000" y1="82833" x2="46000" y2="97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16885920"/>
          <a:ext cx="985520" cy="739140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335281</xdr:colOff>
      <xdr:row>97</xdr:row>
      <xdr:rowOff>15240</xdr:rowOff>
    </xdr:from>
    <xdr:to>
      <xdr:col>0</xdr:col>
      <xdr:colOff>1068935</xdr:colOff>
      <xdr:row>101</xdr:row>
      <xdr:rowOff>167640</xdr:rowOff>
    </xdr:to>
    <xdr:pic>
      <xdr:nvPicPr>
        <xdr:cNvPr id="30" name="Imagem 29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00" r="19250"/>
        <a:stretch/>
      </xdr:blipFill>
      <xdr:spPr>
        <a:xfrm>
          <a:off x="335281" y="18006060"/>
          <a:ext cx="733654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114</xdr:row>
      <xdr:rowOff>62562</xdr:rowOff>
    </xdr:from>
    <xdr:to>
      <xdr:col>0</xdr:col>
      <xdr:colOff>579120</xdr:colOff>
      <xdr:row>117</xdr:row>
      <xdr:rowOff>2594</xdr:rowOff>
    </xdr:to>
    <xdr:pic>
      <xdr:nvPicPr>
        <xdr:cNvPr id="31" name="Imagem 3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1177582"/>
          <a:ext cx="464820" cy="488672"/>
        </a:xfrm>
        <a:prstGeom prst="rect">
          <a:avLst/>
        </a:prstGeom>
      </xdr:spPr>
    </xdr:pic>
    <xdr:clientData/>
  </xdr:twoCellAnchor>
  <xdr:twoCellAnchor editAs="oneCell">
    <xdr:from>
      <xdr:col>0</xdr:col>
      <xdr:colOff>744361</xdr:colOff>
      <xdr:row>112</xdr:row>
      <xdr:rowOff>75127</xdr:rowOff>
    </xdr:from>
    <xdr:to>
      <xdr:col>0</xdr:col>
      <xdr:colOff>1203960</xdr:colOff>
      <xdr:row>115</xdr:row>
      <xdr:rowOff>55282</xdr:rowOff>
    </xdr:to>
    <xdr:pic>
      <xdr:nvPicPr>
        <xdr:cNvPr id="32" name="Imagem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361" y="20824387"/>
          <a:ext cx="459599" cy="528795"/>
        </a:xfrm>
        <a:prstGeom prst="rect">
          <a:avLst/>
        </a:prstGeom>
      </xdr:spPr>
    </xdr:pic>
    <xdr:clientData/>
  </xdr:twoCellAnchor>
  <xdr:twoCellAnchor editAs="oneCell">
    <xdr:from>
      <xdr:col>0</xdr:col>
      <xdr:colOff>403860</xdr:colOff>
      <xdr:row>105</xdr:row>
      <xdr:rowOff>37542</xdr:rowOff>
    </xdr:from>
    <xdr:to>
      <xdr:col>0</xdr:col>
      <xdr:colOff>1135380</xdr:colOff>
      <xdr:row>108</xdr:row>
      <xdr:rowOff>15240</xdr:rowOff>
    </xdr:to>
    <xdr:pic>
      <xdr:nvPicPr>
        <xdr:cNvPr id="33" name="Imagem 32" descr="Peitoral de ProteÃ§Ã£o Tam. P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14" t="32029" r="7090" b="10269"/>
        <a:stretch/>
      </xdr:blipFill>
      <xdr:spPr bwMode="auto">
        <a:xfrm>
          <a:off x="403860" y="19506642"/>
          <a:ext cx="731520" cy="526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276799</xdr:colOff>
      <xdr:row>109</xdr:row>
      <xdr:rowOff>7621</xdr:rowOff>
    </xdr:from>
    <xdr:to>
      <xdr:col>0</xdr:col>
      <xdr:colOff>678671</xdr:colOff>
      <xdr:row>111</xdr:row>
      <xdr:rowOff>137161</xdr:rowOff>
    </xdr:to>
    <xdr:pic>
      <xdr:nvPicPr>
        <xdr:cNvPr id="34" name="Imagem 3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799" y="20208241"/>
          <a:ext cx="401872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120</xdr:row>
      <xdr:rowOff>15241</xdr:rowOff>
    </xdr:from>
    <xdr:to>
      <xdr:col>0</xdr:col>
      <xdr:colOff>1066800</xdr:colOff>
      <xdr:row>121</xdr:row>
      <xdr:rowOff>175261</xdr:rowOff>
    </xdr:to>
    <xdr:pic>
      <xdr:nvPicPr>
        <xdr:cNvPr id="35" name="Imagem 34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11" b="27414"/>
        <a:stretch/>
      </xdr:blipFill>
      <xdr:spPr>
        <a:xfrm>
          <a:off x="251460" y="22242781"/>
          <a:ext cx="815340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182881</xdr:colOff>
      <xdr:row>123</xdr:row>
      <xdr:rowOff>177800</xdr:rowOff>
    </xdr:from>
    <xdr:to>
      <xdr:col>0</xdr:col>
      <xdr:colOff>1158241</xdr:colOff>
      <xdr:row>126</xdr:row>
      <xdr:rowOff>175260</xdr:rowOff>
    </xdr:to>
    <xdr:pic>
      <xdr:nvPicPr>
        <xdr:cNvPr id="36" name="Imagem 3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1" y="22961600"/>
          <a:ext cx="975360" cy="56896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259079</xdr:colOff>
      <xdr:row>164</xdr:row>
      <xdr:rowOff>20332</xdr:rowOff>
    </xdr:from>
    <xdr:to>
      <xdr:col>0</xdr:col>
      <xdr:colOff>1059180</xdr:colOff>
      <xdr:row>166</xdr:row>
      <xdr:rowOff>167270</xdr:rowOff>
    </xdr:to>
    <xdr:pic>
      <xdr:nvPicPr>
        <xdr:cNvPr id="37" name="Imagem 36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11" t="15556" r="17889" b="22074"/>
        <a:stretch/>
      </xdr:blipFill>
      <xdr:spPr>
        <a:xfrm>
          <a:off x="259079" y="30416512"/>
          <a:ext cx="800101" cy="512698"/>
        </a:xfrm>
        <a:prstGeom prst="rect">
          <a:avLst/>
        </a:prstGeom>
      </xdr:spPr>
    </xdr:pic>
    <xdr:clientData/>
  </xdr:twoCellAnchor>
  <xdr:twoCellAnchor editAs="oneCell">
    <xdr:from>
      <xdr:col>0</xdr:col>
      <xdr:colOff>441481</xdr:colOff>
      <xdr:row>133</xdr:row>
      <xdr:rowOff>16529</xdr:rowOff>
    </xdr:from>
    <xdr:to>
      <xdr:col>0</xdr:col>
      <xdr:colOff>807721</xdr:colOff>
      <xdr:row>134</xdr:row>
      <xdr:rowOff>175261</xdr:rowOff>
    </xdr:to>
    <xdr:pic>
      <xdr:nvPicPr>
        <xdr:cNvPr id="38" name="Imagem 3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481" y="24667229"/>
          <a:ext cx="366240" cy="341612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137</xdr:row>
      <xdr:rowOff>68580</xdr:rowOff>
    </xdr:from>
    <xdr:to>
      <xdr:col>0</xdr:col>
      <xdr:colOff>1163993</xdr:colOff>
      <xdr:row>141</xdr:row>
      <xdr:rowOff>145365</xdr:rowOff>
    </xdr:to>
    <xdr:pic>
      <xdr:nvPicPr>
        <xdr:cNvPr id="39" name="Imagem 3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25466040"/>
          <a:ext cx="1080173" cy="80830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144</xdr:row>
      <xdr:rowOff>152400</xdr:rowOff>
    </xdr:from>
    <xdr:to>
      <xdr:col>0</xdr:col>
      <xdr:colOff>1150620</xdr:colOff>
      <xdr:row>147</xdr:row>
      <xdr:rowOff>167640</xdr:rowOff>
    </xdr:to>
    <xdr:pic>
      <xdr:nvPicPr>
        <xdr:cNvPr id="40" name="Imagem 3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26845260"/>
          <a:ext cx="1127760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83821</xdr:colOff>
      <xdr:row>153</xdr:row>
      <xdr:rowOff>17407</xdr:rowOff>
    </xdr:from>
    <xdr:to>
      <xdr:col>0</xdr:col>
      <xdr:colOff>1104900</xdr:colOff>
      <xdr:row>154</xdr:row>
      <xdr:rowOff>175258</xdr:rowOff>
    </xdr:to>
    <xdr:pic>
      <xdr:nvPicPr>
        <xdr:cNvPr id="41" name="Imagem 40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5502"/>
        <a:stretch/>
      </xdr:blipFill>
      <xdr:spPr>
        <a:xfrm>
          <a:off x="83821" y="28371427"/>
          <a:ext cx="1021079" cy="34073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158</xdr:row>
      <xdr:rowOff>53340</xdr:rowOff>
    </xdr:from>
    <xdr:to>
      <xdr:col>0</xdr:col>
      <xdr:colOff>1179302</xdr:colOff>
      <xdr:row>161</xdr:row>
      <xdr:rowOff>30480</xdr:rowOff>
    </xdr:to>
    <xdr:pic>
      <xdr:nvPicPr>
        <xdr:cNvPr id="42" name="Imagem 41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1" t="15638" r="2431" b="27779"/>
        <a:stretch/>
      </xdr:blipFill>
      <xdr:spPr>
        <a:xfrm>
          <a:off x="30480" y="29337000"/>
          <a:ext cx="1148822" cy="52578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128</xdr:row>
      <xdr:rowOff>38100</xdr:rowOff>
    </xdr:from>
    <xdr:to>
      <xdr:col>0</xdr:col>
      <xdr:colOff>1130300</xdr:colOff>
      <xdr:row>131</xdr:row>
      <xdr:rowOff>137160</xdr:rowOff>
    </xdr:to>
    <xdr:pic>
      <xdr:nvPicPr>
        <xdr:cNvPr id="43" name="Imagem 4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3759160"/>
          <a:ext cx="86360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168</xdr:row>
      <xdr:rowOff>76200</xdr:rowOff>
    </xdr:from>
    <xdr:to>
      <xdr:col>0</xdr:col>
      <xdr:colOff>1119650</xdr:colOff>
      <xdr:row>170</xdr:row>
      <xdr:rowOff>114300</xdr:rowOff>
    </xdr:to>
    <xdr:pic>
      <xdr:nvPicPr>
        <xdr:cNvPr id="44" name="Imagem 43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5" t="15476" r="2678" b="33631"/>
        <a:stretch/>
      </xdr:blipFill>
      <xdr:spPr>
        <a:xfrm>
          <a:off x="137160" y="31219140"/>
          <a:ext cx="982490" cy="40386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173</xdr:row>
      <xdr:rowOff>22860</xdr:rowOff>
    </xdr:from>
    <xdr:to>
      <xdr:col>0</xdr:col>
      <xdr:colOff>1203960</xdr:colOff>
      <xdr:row>176</xdr:row>
      <xdr:rowOff>34334</xdr:rowOff>
    </xdr:to>
    <xdr:pic>
      <xdr:nvPicPr>
        <xdr:cNvPr id="45" name="Imagem 44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9" t="16129" r="1247" b="19942"/>
        <a:stretch/>
      </xdr:blipFill>
      <xdr:spPr>
        <a:xfrm>
          <a:off x="91440" y="32095440"/>
          <a:ext cx="1112520" cy="56011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181</xdr:row>
      <xdr:rowOff>53340</xdr:rowOff>
    </xdr:from>
    <xdr:to>
      <xdr:col>0</xdr:col>
      <xdr:colOff>1177352</xdr:colOff>
      <xdr:row>183</xdr:row>
      <xdr:rowOff>121920</xdr:rowOff>
    </xdr:to>
    <xdr:pic>
      <xdr:nvPicPr>
        <xdr:cNvPr id="46" name="Imagem 45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00" b="20166"/>
        <a:stretch/>
      </xdr:blipFill>
      <xdr:spPr>
        <a:xfrm>
          <a:off x="38100" y="33604200"/>
          <a:ext cx="1139252" cy="43434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186</xdr:row>
      <xdr:rowOff>15240</xdr:rowOff>
    </xdr:from>
    <xdr:to>
      <xdr:col>0</xdr:col>
      <xdr:colOff>1119577</xdr:colOff>
      <xdr:row>189</xdr:row>
      <xdr:rowOff>160020</xdr:rowOff>
    </xdr:to>
    <xdr:pic>
      <xdr:nvPicPr>
        <xdr:cNvPr id="47" name="Imagem 46" descr="Guia Luxor Tamanho 1,20 m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34495740"/>
          <a:ext cx="921457" cy="69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121920</xdr:colOff>
      <xdr:row>193</xdr:row>
      <xdr:rowOff>175260</xdr:rowOff>
    </xdr:from>
    <xdr:to>
      <xdr:col>0</xdr:col>
      <xdr:colOff>1178560</xdr:colOff>
      <xdr:row>196</xdr:row>
      <xdr:rowOff>121920</xdr:rowOff>
    </xdr:to>
    <xdr:pic>
      <xdr:nvPicPr>
        <xdr:cNvPr id="48" name="Imagem 4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0" r="100000">
                      <a14:foregroundMark x1="75703" y1="38500" x2="85781" y2="29167"/>
                      <a14:foregroundMark x1="72109" y1="27667" x2="88672" y2="17000"/>
                      <a14:foregroundMark x1="24531" y1="78500" x2="12266" y2="83000"/>
                      <a14:foregroundMark x1="24531" y1="55333" x2="7969" y2="70833"/>
                      <a14:foregroundMark x1="7187" y1="75333" x2="5781" y2="81500"/>
                      <a14:foregroundMark x1="88672" y1="15333" x2="90859" y2="35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35951160"/>
          <a:ext cx="105664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198</xdr:row>
      <xdr:rowOff>76200</xdr:rowOff>
    </xdr:from>
    <xdr:to>
      <xdr:col>0</xdr:col>
      <xdr:colOff>1073468</xdr:colOff>
      <xdr:row>200</xdr:row>
      <xdr:rowOff>68580</xdr:rowOff>
    </xdr:to>
    <xdr:pic>
      <xdr:nvPicPr>
        <xdr:cNvPr id="49" name="Imagem 48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44"/>
        <a:stretch/>
      </xdr:blipFill>
      <xdr:spPr>
        <a:xfrm>
          <a:off x="259080" y="36781740"/>
          <a:ext cx="814388" cy="35814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198</xdr:row>
      <xdr:rowOff>144780</xdr:rowOff>
    </xdr:from>
    <xdr:to>
      <xdr:col>0</xdr:col>
      <xdr:colOff>1112520</xdr:colOff>
      <xdr:row>201</xdr:row>
      <xdr:rowOff>83820</xdr:rowOff>
    </xdr:to>
    <xdr:pic>
      <xdr:nvPicPr>
        <xdr:cNvPr id="50" name="Imagem 4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36850320"/>
          <a:ext cx="914400" cy="487680"/>
        </a:xfrm>
        <a:prstGeom prst="rect">
          <a:avLst/>
        </a:prstGeom>
      </xdr:spPr>
    </xdr:pic>
    <xdr:clientData/>
  </xdr:twoCellAnchor>
  <xdr:twoCellAnchor editAs="oneCell">
    <xdr:from>
      <xdr:col>0</xdr:col>
      <xdr:colOff>569491</xdr:colOff>
      <xdr:row>200</xdr:row>
      <xdr:rowOff>68580</xdr:rowOff>
    </xdr:from>
    <xdr:to>
      <xdr:col>0</xdr:col>
      <xdr:colOff>1059181</xdr:colOff>
      <xdr:row>203</xdr:row>
      <xdr:rowOff>172860</xdr:rowOff>
    </xdr:to>
    <xdr:pic>
      <xdr:nvPicPr>
        <xdr:cNvPr id="51" name="Imagem 5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491" y="37139880"/>
          <a:ext cx="489690" cy="65292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210</xdr:row>
      <xdr:rowOff>5142</xdr:rowOff>
    </xdr:from>
    <xdr:to>
      <xdr:col>0</xdr:col>
      <xdr:colOff>1196340</xdr:colOff>
      <xdr:row>212</xdr:row>
      <xdr:rowOff>53340</xdr:rowOff>
    </xdr:to>
    <xdr:pic>
      <xdr:nvPicPr>
        <xdr:cNvPr id="52" name="Imagem 51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2" t="43221" r="32700" b="21020"/>
        <a:stretch/>
      </xdr:blipFill>
      <xdr:spPr>
        <a:xfrm>
          <a:off x="22860" y="38920482"/>
          <a:ext cx="1173480" cy="413958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219</xdr:row>
      <xdr:rowOff>121920</xdr:rowOff>
    </xdr:from>
    <xdr:to>
      <xdr:col>0</xdr:col>
      <xdr:colOff>1143263</xdr:colOff>
      <xdr:row>227</xdr:row>
      <xdr:rowOff>60960</xdr:rowOff>
    </xdr:to>
    <xdr:pic>
      <xdr:nvPicPr>
        <xdr:cNvPr id="53" name="Imagem 5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40698420"/>
          <a:ext cx="1051823" cy="1402080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82</xdr:row>
      <xdr:rowOff>137160</xdr:rowOff>
    </xdr:from>
    <xdr:to>
      <xdr:col>0</xdr:col>
      <xdr:colOff>1068705</xdr:colOff>
      <xdr:row>87</xdr:row>
      <xdr:rowOff>129540</xdr:rowOff>
    </xdr:to>
    <xdr:pic>
      <xdr:nvPicPr>
        <xdr:cNvPr id="54" name="Imagem 5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15354300"/>
          <a:ext cx="680085" cy="90678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230</xdr:row>
      <xdr:rowOff>159326</xdr:rowOff>
    </xdr:from>
    <xdr:to>
      <xdr:col>0</xdr:col>
      <xdr:colOff>1196340</xdr:colOff>
      <xdr:row>232</xdr:row>
      <xdr:rowOff>167639</xdr:rowOff>
    </xdr:to>
    <xdr:pic>
      <xdr:nvPicPr>
        <xdr:cNvPr id="55" name="Imagem 54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061" b="30303"/>
        <a:stretch/>
      </xdr:blipFill>
      <xdr:spPr>
        <a:xfrm>
          <a:off x="53340" y="42762746"/>
          <a:ext cx="1143000" cy="374073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234</xdr:row>
      <xdr:rowOff>15240</xdr:rowOff>
    </xdr:from>
    <xdr:to>
      <xdr:col>0</xdr:col>
      <xdr:colOff>937260</xdr:colOff>
      <xdr:row>235</xdr:row>
      <xdr:rowOff>168322</xdr:rowOff>
    </xdr:to>
    <xdr:pic>
      <xdr:nvPicPr>
        <xdr:cNvPr id="56" name="Imagem 55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8" t="18196" r="5435" b="21256"/>
        <a:stretch/>
      </xdr:blipFill>
      <xdr:spPr>
        <a:xfrm>
          <a:off x="259081" y="43365420"/>
          <a:ext cx="678179" cy="335962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237</xdr:row>
      <xdr:rowOff>27499</xdr:rowOff>
    </xdr:from>
    <xdr:to>
      <xdr:col>0</xdr:col>
      <xdr:colOff>746760</xdr:colOff>
      <xdr:row>238</xdr:row>
      <xdr:rowOff>167641</xdr:rowOff>
    </xdr:to>
    <xdr:pic>
      <xdr:nvPicPr>
        <xdr:cNvPr id="57" name="Imagem 56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23" t="10154" r="19273" b="10930"/>
        <a:stretch/>
      </xdr:blipFill>
      <xdr:spPr>
        <a:xfrm>
          <a:off x="449580" y="43941559"/>
          <a:ext cx="297180" cy="32302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116</xdr:row>
      <xdr:rowOff>121920</xdr:rowOff>
    </xdr:from>
    <xdr:to>
      <xdr:col>0</xdr:col>
      <xdr:colOff>1072443</xdr:colOff>
      <xdr:row>118</xdr:row>
      <xdr:rowOff>160020</xdr:rowOff>
    </xdr:to>
    <xdr:pic>
      <xdr:nvPicPr>
        <xdr:cNvPr id="58" name="Imagem 5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BEBA8EAE-BF5A-486C-A8C5-ECC9F3942E4B}">
              <a14:imgProps xmlns:a14="http://schemas.microsoft.com/office/drawing/2010/main">
                <a14:imgLayer r:embed="rId52">
                  <a14:imgEffect>
                    <a14:backgroundRemoval t="0" b="99791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21602700"/>
          <a:ext cx="539042" cy="403860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0</xdr:row>
      <xdr:rowOff>146661</xdr:rowOff>
    </xdr:from>
    <xdr:to>
      <xdr:col>1</xdr:col>
      <xdr:colOff>335280</xdr:colOff>
      <xdr:row>5</xdr:row>
      <xdr:rowOff>100747</xdr:rowOff>
    </xdr:to>
    <xdr:pic>
      <xdr:nvPicPr>
        <xdr:cNvPr id="59" name="Imagem 58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56" t="18010" r="17181" b="17669"/>
        <a:stretch/>
      </xdr:blipFill>
      <xdr:spPr>
        <a:xfrm>
          <a:off x="358140" y="146661"/>
          <a:ext cx="1196340" cy="868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167640</xdr:rowOff>
    </xdr:from>
    <xdr:to>
      <xdr:col>1</xdr:col>
      <xdr:colOff>198120</xdr:colOff>
      <xdr:row>7</xdr:row>
      <xdr:rowOff>0</xdr:rowOff>
    </xdr:to>
    <xdr:pic>
      <xdr:nvPicPr>
        <xdr:cNvPr id="60" name="Imagem 5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082040"/>
          <a:ext cx="198120" cy="198120"/>
        </a:xfrm>
        <a:prstGeom prst="rect">
          <a:avLst/>
        </a:prstGeom>
      </xdr:spPr>
    </xdr:pic>
    <xdr:clientData/>
  </xdr:twoCellAnchor>
  <xdr:oneCellAnchor>
    <xdr:from>
      <xdr:col>0</xdr:col>
      <xdr:colOff>129541</xdr:colOff>
      <xdr:row>239</xdr:row>
      <xdr:rowOff>137160</xdr:rowOff>
    </xdr:from>
    <xdr:ext cx="815339" cy="475614"/>
    <xdr:pic>
      <xdr:nvPicPr>
        <xdr:cNvPr id="61" name="Imagem 6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1" y="44424600"/>
          <a:ext cx="815339" cy="475614"/>
        </a:xfrm>
        <a:prstGeom prst="rect">
          <a:avLst/>
        </a:prstGeom>
      </xdr:spPr>
    </xdr:pic>
    <xdr:clientData/>
  </xdr:oneCellAnchor>
  <xdr:twoCellAnchor editAs="oneCell">
    <xdr:from>
      <xdr:col>0</xdr:col>
      <xdr:colOff>158906</xdr:colOff>
      <xdr:row>244</xdr:row>
      <xdr:rowOff>3880</xdr:rowOff>
    </xdr:from>
    <xdr:to>
      <xdr:col>0</xdr:col>
      <xdr:colOff>937260</xdr:colOff>
      <xdr:row>245</xdr:row>
      <xdr:rowOff>182880</xdr:rowOff>
    </xdr:to>
    <xdr:pic>
      <xdr:nvPicPr>
        <xdr:cNvPr id="62" name="Imagem 61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62" t="11489" r="3846" b="31797"/>
        <a:stretch/>
      </xdr:blipFill>
      <xdr:spPr>
        <a:xfrm>
          <a:off x="158906" y="45228580"/>
          <a:ext cx="778354" cy="36188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88</xdr:row>
      <xdr:rowOff>0</xdr:rowOff>
    </xdr:from>
    <xdr:to>
      <xdr:col>12</xdr:col>
      <xdr:colOff>447632</xdr:colOff>
      <xdr:row>96</xdr:row>
      <xdr:rowOff>30480</xdr:rowOff>
    </xdr:to>
    <xdr:pic>
      <xdr:nvPicPr>
        <xdr:cNvPr id="63" name="Imagem 6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816340" y="16322040"/>
          <a:ext cx="2703152" cy="152400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</xdr:colOff>
      <xdr:row>96</xdr:row>
      <xdr:rowOff>123528</xdr:rowOff>
    </xdr:from>
    <xdr:to>
      <xdr:col>11</xdr:col>
      <xdr:colOff>373380</xdr:colOff>
      <xdr:row>103</xdr:row>
      <xdr:rowOff>22860</xdr:rowOff>
    </xdr:to>
    <xdr:pic>
      <xdr:nvPicPr>
        <xdr:cNvPr id="64" name="Imagem 63" descr="https://static.wixstatic.com/media/d65970_16fad933656c4538a03d173cdfa2ea9d~mv2.png/v1/crop/x_425,y_319,w_757,h_505/fill/w_519,h_346,al_c,usm_0.66_1.00_0.01/d65970_16fad933656c4538a03d173cdfa2ea9d~mv2.pn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17923848"/>
          <a:ext cx="1813560" cy="1209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33241</xdr:colOff>
      <xdr:row>218</xdr:row>
      <xdr:rowOff>169179</xdr:rowOff>
    </xdr:from>
    <xdr:ext cx="264560" cy="1876924"/>
    <xdr:sp macro="" textlink="">
      <xdr:nvSpPr>
        <xdr:cNvPr id="65" name="CaixaDeTexto 64"/>
        <xdr:cNvSpPr txBox="1"/>
      </xdr:nvSpPr>
      <xdr:spPr>
        <a:xfrm rot="16200000">
          <a:off x="6031719" y="41368981"/>
          <a:ext cx="1876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 b="1">
              <a:solidFill>
                <a:srgbClr val="FF0000"/>
              </a:solidFill>
            </a:rPr>
            <a:t>CONSULTE</a:t>
          </a:r>
          <a:r>
            <a:rPr lang="pt-BR" sz="1100" b="1" baseline="0">
              <a:solidFill>
                <a:srgbClr val="FF0000"/>
              </a:solidFill>
            </a:rPr>
            <a:t> DISPONIBILIDADE</a:t>
          </a:r>
          <a:endParaRPr lang="pt-BR" sz="1100" b="1">
            <a:solidFill>
              <a:srgbClr val="FF0000"/>
            </a:solidFill>
          </a:endParaRPr>
        </a:p>
      </xdr:txBody>
    </xdr:sp>
    <xdr:clientData/>
  </xdr:oneCellAnchor>
  <xdr:oneCellAnchor>
    <xdr:from>
      <xdr:col>6</xdr:col>
      <xdr:colOff>40861</xdr:colOff>
      <xdr:row>206</xdr:row>
      <xdr:rowOff>77739</xdr:rowOff>
    </xdr:from>
    <xdr:ext cx="264560" cy="1876924"/>
    <xdr:sp macro="" textlink="">
      <xdr:nvSpPr>
        <xdr:cNvPr id="66" name="CaixaDeTexto 65"/>
        <xdr:cNvSpPr txBox="1"/>
      </xdr:nvSpPr>
      <xdr:spPr>
        <a:xfrm rot="16200000">
          <a:off x="6039339" y="39067741"/>
          <a:ext cx="1876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 b="1">
              <a:solidFill>
                <a:srgbClr val="FF0000"/>
              </a:solidFill>
            </a:rPr>
            <a:t>CONSULTE</a:t>
          </a:r>
          <a:r>
            <a:rPr lang="pt-BR" sz="1100" b="1" baseline="0">
              <a:solidFill>
                <a:srgbClr val="FF0000"/>
              </a:solidFill>
            </a:rPr>
            <a:t> DISPONIBILIDADE</a:t>
          </a:r>
          <a:endParaRPr lang="pt-BR" sz="1100" b="1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0</xdr:col>
      <xdr:colOff>167656</xdr:colOff>
      <xdr:row>193</xdr:row>
      <xdr:rowOff>24549</xdr:rowOff>
    </xdr:from>
    <xdr:to>
      <xdr:col>0</xdr:col>
      <xdr:colOff>1112525</xdr:colOff>
      <xdr:row>196</xdr:row>
      <xdr:rowOff>125635</xdr:rowOff>
    </xdr:to>
    <xdr:pic>
      <xdr:nvPicPr>
        <xdr:cNvPr id="67" name="Imagem 66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18" t="6898" r="11568" b="7337"/>
        <a:stretch/>
      </xdr:blipFill>
      <xdr:spPr>
        <a:xfrm rot="16200000">
          <a:off x="315228" y="35652877"/>
          <a:ext cx="649726" cy="94486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191</xdr:row>
      <xdr:rowOff>11825</xdr:rowOff>
    </xdr:from>
    <xdr:to>
      <xdr:col>0</xdr:col>
      <xdr:colOff>1013460</xdr:colOff>
      <xdr:row>194</xdr:row>
      <xdr:rowOff>137555</xdr:rowOff>
    </xdr:to>
    <xdr:pic>
      <xdr:nvPicPr>
        <xdr:cNvPr id="68" name="Imagem 6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5421965"/>
          <a:ext cx="899160" cy="674370"/>
        </a:xfrm>
        <a:prstGeom prst="rect">
          <a:avLst/>
        </a:prstGeom>
      </xdr:spPr>
    </xdr:pic>
    <xdr:clientData/>
  </xdr:twoCellAnchor>
  <xdr:oneCellAnchor>
    <xdr:from>
      <xdr:col>6</xdr:col>
      <xdr:colOff>30949</xdr:colOff>
      <xdr:row>190</xdr:row>
      <xdr:rowOff>113408</xdr:rowOff>
    </xdr:from>
    <xdr:ext cx="436786" cy="1256947"/>
    <xdr:sp macro="" textlink="">
      <xdr:nvSpPr>
        <xdr:cNvPr id="69" name="CaixaDeTexto 68"/>
        <xdr:cNvSpPr txBox="1"/>
      </xdr:nvSpPr>
      <xdr:spPr>
        <a:xfrm rot="16200000">
          <a:off x="6425528" y="35743129"/>
          <a:ext cx="125694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pt-BR" sz="1100" b="1">
              <a:solidFill>
                <a:srgbClr val="FF0000"/>
              </a:solidFill>
            </a:rPr>
            <a:t>CONSULTE</a:t>
          </a:r>
        </a:p>
        <a:p>
          <a:pPr algn="ctr"/>
          <a:r>
            <a:rPr lang="pt-BR" sz="1100" b="1" baseline="0">
              <a:solidFill>
                <a:srgbClr val="FF0000"/>
              </a:solidFill>
            </a:rPr>
            <a:t> DISPONIBILIDADE</a:t>
          </a:r>
          <a:endParaRPr lang="pt-BR" sz="1100" b="1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0</xdr:col>
      <xdr:colOff>472440</xdr:colOff>
      <xdr:row>247</xdr:row>
      <xdr:rowOff>7620</xdr:rowOff>
    </xdr:from>
    <xdr:to>
      <xdr:col>0</xdr:col>
      <xdr:colOff>951815</xdr:colOff>
      <xdr:row>248</xdr:row>
      <xdr:rowOff>182880</xdr:rowOff>
    </xdr:to>
    <xdr:pic>
      <xdr:nvPicPr>
        <xdr:cNvPr id="70" name="Imagem 69"/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16667"/>
        <a:stretch/>
      </xdr:blipFill>
      <xdr:spPr>
        <a:xfrm>
          <a:off x="472440" y="45796200"/>
          <a:ext cx="479375" cy="358140"/>
        </a:xfrm>
        <a:prstGeom prst="rect">
          <a:avLst/>
        </a:prstGeom>
      </xdr:spPr>
    </xdr:pic>
    <xdr:clientData/>
  </xdr:twoCellAnchor>
  <xdr:twoCellAnchor editAs="oneCell">
    <xdr:from>
      <xdr:col>2</xdr:col>
      <xdr:colOff>337758</xdr:colOff>
      <xdr:row>2</xdr:row>
      <xdr:rowOff>67938</xdr:rowOff>
    </xdr:from>
    <xdr:to>
      <xdr:col>2</xdr:col>
      <xdr:colOff>1112160</xdr:colOff>
      <xdr:row>6</xdr:row>
      <xdr:rowOff>105126</xdr:rowOff>
    </xdr:to>
    <xdr:pic>
      <xdr:nvPicPr>
        <xdr:cNvPr id="71" name="Imagem 70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79191">
          <a:off x="2166558" y="433698"/>
          <a:ext cx="774402" cy="7687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mailto:petstoreanimaland@gmail.com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49"/>
  <sheetViews>
    <sheetView showGridLines="0" tabSelected="1" workbookViewId="0">
      <selection activeCell="F17" sqref="F17"/>
    </sheetView>
  </sheetViews>
  <sheetFormatPr defaultRowHeight="14.4" x14ac:dyDescent="0.3"/>
  <cols>
    <col min="1" max="1" width="17.77734375" style="4" customWidth="1"/>
    <col min="2" max="2" width="8.88671875" style="4"/>
    <col min="3" max="3" width="36.88671875" style="4" customWidth="1"/>
    <col min="4" max="4" width="13.21875" style="4" customWidth="1"/>
    <col min="5" max="5" width="12.6640625" style="4" customWidth="1"/>
    <col min="6" max="13" width="9.77734375" style="4" customWidth="1"/>
    <col min="14" max="16384" width="8.88671875" style="4"/>
  </cols>
  <sheetData>
    <row r="1" spans="1:9" x14ac:dyDescent="0.3">
      <c r="A1" s="1"/>
      <c r="B1" s="2"/>
      <c r="C1" s="1"/>
      <c r="D1" s="3"/>
      <c r="E1" s="3"/>
      <c r="F1" s="3"/>
      <c r="G1" s="3"/>
      <c r="H1" s="3"/>
      <c r="I1" s="2"/>
    </row>
    <row r="2" spans="1:9" x14ac:dyDescent="0.3">
      <c r="A2" s="5"/>
      <c r="B2" s="6"/>
      <c r="C2" s="7" t="s">
        <v>0</v>
      </c>
      <c r="D2" s="8"/>
      <c r="E2" s="9"/>
      <c r="F2" s="9"/>
      <c r="G2" s="9"/>
      <c r="H2" s="9"/>
      <c r="I2" s="10"/>
    </row>
    <row r="3" spans="1:9" x14ac:dyDescent="0.3">
      <c r="A3" s="5"/>
      <c r="B3" s="6"/>
      <c r="C3" s="7" t="s">
        <v>1</v>
      </c>
      <c r="D3" s="8"/>
      <c r="E3" s="9"/>
      <c r="F3" s="9"/>
      <c r="G3" s="11" t="s">
        <v>2</v>
      </c>
      <c r="H3" s="9"/>
      <c r="I3" s="10"/>
    </row>
    <row r="4" spans="1:9" x14ac:dyDescent="0.3">
      <c r="A4" s="5"/>
      <c r="B4" s="6"/>
      <c r="C4" s="7" t="s">
        <v>3</v>
      </c>
      <c r="D4" s="12"/>
      <c r="E4" s="13"/>
      <c r="F4" s="13"/>
      <c r="G4" s="14"/>
      <c r="H4" s="15" t="s">
        <v>4</v>
      </c>
      <c r="I4" s="16"/>
    </row>
    <row r="5" spans="1:9" x14ac:dyDescent="0.3">
      <c r="A5" s="5"/>
      <c r="B5" s="6"/>
      <c r="C5" s="7" t="s">
        <v>5</v>
      </c>
      <c r="D5" s="8"/>
      <c r="E5" s="9"/>
      <c r="F5" s="9"/>
      <c r="G5" s="9"/>
      <c r="H5" s="9"/>
      <c r="I5" s="10"/>
    </row>
    <row r="6" spans="1:9" x14ac:dyDescent="0.3">
      <c r="A6" s="5"/>
      <c r="B6" s="6"/>
      <c r="C6" s="7" t="s">
        <v>6</v>
      </c>
      <c r="D6" s="8"/>
      <c r="E6" s="9"/>
      <c r="F6" s="9"/>
      <c r="G6" s="17"/>
      <c r="H6" s="11" t="s">
        <v>7</v>
      </c>
      <c r="I6" s="18"/>
    </row>
    <row r="7" spans="1:9" x14ac:dyDescent="0.3">
      <c r="A7" s="15" t="s">
        <v>8</v>
      </c>
      <c r="B7" s="6"/>
      <c r="C7" s="7" t="s">
        <v>9</v>
      </c>
      <c r="D7" s="8"/>
      <c r="E7" s="9"/>
      <c r="F7" s="9"/>
      <c r="G7" s="19" t="s">
        <v>10</v>
      </c>
      <c r="H7" s="9"/>
      <c r="I7" s="10"/>
    </row>
    <row r="8" spans="1:9" ht="15" thickBot="1" x14ac:dyDescent="0.35">
      <c r="A8" s="20" t="s">
        <v>11</v>
      </c>
      <c r="B8" s="21"/>
      <c r="C8" s="22" t="s">
        <v>12</v>
      </c>
      <c r="D8" s="23"/>
      <c r="E8" s="24"/>
      <c r="F8" s="24"/>
      <c r="G8" s="24"/>
      <c r="H8" s="24"/>
      <c r="I8" s="25"/>
    </row>
    <row r="9" spans="1:9" ht="15" thickBot="1" x14ac:dyDescent="0.35">
      <c r="C9" s="88" t="s">
        <v>203</v>
      </c>
      <c r="D9" s="88"/>
      <c r="E9" s="88"/>
      <c r="F9" s="88"/>
      <c r="G9" s="88"/>
      <c r="H9" s="88"/>
      <c r="I9" s="88"/>
    </row>
    <row r="10" spans="1:9" ht="15.6" customHeight="1" x14ac:dyDescent="0.3">
      <c r="A10" s="26" t="s">
        <v>13</v>
      </c>
      <c r="B10" s="27"/>
      <c r="C10" s="28" t="s">
        <v>14</v>
      </c>
      <c r="D10" s="29" t="s">
        <v>15</v>
      </c>
      <c r="E10" s="30" t="s">
        <v>16</v>
      </c>
      <c r="F10" s="29" t="s">
        <v>17</v>
      </c>
      <c r="G10" s="29" t="s">
        <v>18</v>
      </c>
      <c r="H10" s="31" t="s">
        <v>19</v>
      </c>
      <c r="I10" s="32"/>
    </row>
    <row r="11" spans="1:9" ht="15" customHeight="1" thickBot="1" x14ac:dyDescent="0.35">
      <c r="A11" s="33"/>
      <c r="B11" s="33"/>
      <c r="C11" s="34"/>
      <c r="D11" s="35">
        <f>SUM(B15:B249)</f>
        <v>0</v>
      </c>
      <c r="E11" s="36">
        <f>SUM(E15:E249)</f>
        <v>0</v>
      </c>
      <c r="F11" s="36">
        <f>E11*15%</f>
        <v>0</v>
      </c>
      <c r="G11" s="87"/>
      <c r="H11" s="37">
        <f>SUM(E11-F11+G11)</f>
        <v>0</v>
      </c>
      <c r="I11" s="38"/>
    </row>
    <row r="12" spans="1:9" ht="15" thickBot="1" x14ac:dyDescent="0.35"/>
    <row r="13" spans="1:9" ht="15" thickBot="1" x14ac:dyDescent="0.35">
      <c r="A13" s="39" t="s">
        <v>20</v>
      </c>
      <c r="B13" s="40" t="s">
        <v>21</v>
      </c>
      <c r="C13" s="40" t="s">
        <v>22</v>
      </c>
      <c r="D13" s="40" t="s">
        <v>23</v>
      </c>
      <c r="E13" s="40" t="s">
        <v>24</v>
      </c>
      <c r="F13" s="41" t="s">
        <v>25</v>
      </c>
      <c r="G13" s="41"/>
      <c r="H13" s="42"/>
    </row>
    <row r="14" spans="1:9" x14ac:dyDescent="0.3">
      <c r="A14" s="5"/>
      <c r="B14" s="43" t="s">
        <v>26</v>
      </c>
      <c r="C14" s="43"/>
      <c r="D14" s="43"/>
      <c r="E14" s="43"/>
      <c r="F14" s="44" t="s">
        <v>27</v>
      </c>
      <c r="G14" s="45"/>
      <c r="H14" s="45"/>
    </row>
    <row r="15" spans="1:9" x14ac:dyDescent="0.3">
      <c r="A15" s="5"/>
      <c r="B15" s="46">
        <f>SUM(F15:F15)</f>
        <v>0</v>
      </c>
      <c r="C15" s="47" t="s">
        <v>28</v>
      </c>
      <c r="D15" s="48">
        <v>22.5</v>
      </c>
      <c r="E15" s="48">
        <f>IF(B15=0,0,(B15*D15))</f>
        <v>0</v>
      </c>
      <c r="F15" s="49"/>
      <c r="G15" s="45"/>
      <c r="H15" s="45"/>
    </row>
    <row r="16" spans="1:9" x14ac:dyDescent="0.3">
      <c r="A16" s="5"/>
      <c r="B16" s="46">
        <f>SUM(F16:F16)</f>
        <v>0</v>
      </c>
      <c r="C16" s="47" t="s">
        <v>29</v>
      </c>
      <c r="D16" s="48">
        <v>26.9</v>
      </c>
      <c r="E16" s="48">
        <f>IF(B16=0,0,(B16*D16))</f>
        <v>0</v>
      </c>
      <c r="F16" s="49"/>
      <c r="G16" s="45"/>
      <c r="H16" s="45"/>
    </row>
    <row r="17" spans="1:8" x14ac:dyDescent="0.3">
      <c r="A17" s="5"/>
      <c r="B17" s="46">
        <f>SUM(F17:F17)</f>
        <v>0</v>
      </c>
      <c r="C17" s="47" t="s">
        <v>30</v>
      </c>
      <c r="D17" s="48">
        <v>31</v>
      </c>
      <c r="E17" s="48">
        <f>IF(B17=0,0,(B17*D17))</f>
        <v>0</v>
      </c>
      <c r="F17" s="49"/>
      <c r="G17" s="45"/>
      <c r="H17" s="45"/>
    </row>
    <row r="18" spans="1:8" ht="15" thickBot="1" x14ac:dyDescent="0.35">
      <c r="A18" s="50"/>
      <c r="B18" s="51">
        <f>SUM(F18:F18)</f>
        <v>0</v>
      </c>
      <c r="C18" s="52" t="s">
        <v>31</v>
      </c>
      <c r="D18" s="53">
        <v>42.3</v>
      </c>
      <c r="E18" s="53">
        <f>IF(B18=0,0,(B18*D18))</f>
        <v>0</v>
      </c>
      <c r="F18" s="54"/>
      <c r="G18" s="45"/>
      <c r="H18" s="45"/>
    </row>
    <row r="19" spans="1:8" ht="15" thickBot="1" x14ac:dyDescent="0.35">
      <c r="F19" s="45"/>
      <c r="G19" s="45"/>
      <c r="H19" s="45"/>
    </row>
    <row r="20" spans="1:8" x14ac:dyDescent="0.3">
      <c r="A20" s="1"/>
      <c r="B20" s="55" t="s">
        <v>32</v>
      </c>
      <c r="C20" s="55"/>
      <c r="D20" s="55"/>
      <c r="E20" s="55"/>
      <c r="F20" s="56" t="s">
        <v>27</v>
      </c>
      <c r="G20" s="45"/>
      <c r="H20" s="45"/>
    </row>
    <row r="21" spans="1:8" x14ac:dyDescent="0.3">
      <c r="A21" s="5"/>
      <c r="B21" s="46">
        <f>SUM(F21:F21)</f>
        <v>0</v>
      </c>
      <c r="C21" s="47" t="s">
        <v>33</v>
      </c>
      <c r="D21" s="48">
        <v>36.5</v>
      </c>
      <c r="E21" s="48">
        <f>IF(B21=0,0,(B21*D21))</f>
        <v>0</v>
      </c>
      <c r="F21" s="49"/>
      <c r="G21" s="45"/>
      <c r="H21" s="45"/>
    </row>
    <row r="22" spans="1:8" x14ac:dyDescent="0.3">
      <c r="A22" s="5"/>
      <c r="B22" s="46">
        <f>SUM(F22:F22)</f>
        <v>0</v>
      </c>
      <c r="C22" s="47" t="s">
        <v>34</v>
      </c>
      <c r="D22" s="48">
        <v>39.299999999999997</v>
      </c>
      <c r="E22" s="48">
        <f>IF(B22=0,0,(B22*D22))</f>
        <v>0</v>
      </c>
      <c r="F22" s="49"/>
      <c r="G22" s="45"/>
      <c r="H22" s="45"/>
    </row>
    <row r="23" spans="1:8" ht="15" thickBot="1" x14ac:dyDescent="0.35">
      <c r="A23" s="50"/>
      <c r="B23" s="51">
        <f>SUM(F23:F23)</f>
        <v>0</v>
      </c>
      <c r="C23" s="52" t="s">
        <v>35</v>
      </c>
      <c r="D23" s="53">
        <v>44.4</v>
      </c>
      <c r="E23" s="53">
        <f>IF(B23=0,0,(B23*D23))</f>
        <v>0</v>
      </c>
      <c r="F23" s="54"/>
      <c r="G23" s="45"/>
      <c r="H23" s="45"/>
    </row>
    <row r="24" spans="1:8" ht="15" thickBot="1" x14ac:dyDescent="0.35">
      <c r="F24" s="45"/>
      <c r="G24" s="45"/>
      <c r="H24" s="45"/>
    </row>
    <row r="25" spans="1:8" x14ac:dyDescent="0.3">
      <c r="A25" s="1"/>
      <c r="B25" s="55" t="s">
        <v>36</v>
      </c>
      <c r="C25" s="55"/>
      <c r="D25" s="55"/>
      <c r="E25" s="55"/>
      <c r="F25" s="57" t="s">
        <v>37</v>
      </c>
      <c r="G25" s="58" t="s">
        <v>27</v>
      </c>
      <c r="H25" s="59" t="s">
        <v>38</v>
      </c>
    </row>
    <row r="26" spans="1:8" x14ac:dyDescent="0.3">
      <c r="A26" s="5"/>
      <c r="B26" s="46">
        <f>SUM(F26:H26)</f>
        <v>0</v>
      </c>
      <c r="C26" s="47" t="s">
        <v>39</v>
      </c>
      <c r="D26" s="48">
        <v>31.24</v>
      </c>
      <c r="E26" s="48">
        <f>IF(B26=0,0,(B26*D26))</f>
        <v>0</v>
      </c>
      <c r="F26" s="60"/>
      <c r="G26" s="60"/>
      <c r="H26" s="61"/>
    </row>
    <row r="27" spans="1:8" x14ac:dyDescent="0.3">
      <c r="A27" s="5"/>
      <c r="B27" s="46">
        <f>SUM(F27:H27)</f>
        <v>0</v>
      </c>
      <c r="C27" s="47" t="s">
        <v>40</v>
      </c>
      <c r="D27" s="48">
        <v>33.33</v>
      </c>
      <c r="E27" s="48">
        <f>IF(B27=0,0,(B27*D27))</f>
        <v>0</v>
      </c>
      <c r="F27" s="60"/>
      <c r="G27" s="60"/>
      <c r="H27" s="61"/>
    </row>
    <row r="28" spans="1:8" x14ac:dyDescent="0.3">
      <c r="A28" s="5"/>
      <c r="B28" s="46">
        <f>SUM(F28:H28)</f>
        <v>0</v>
      </c>
      <c r="C28" s="47" t="s">
        <v>34</v>
      </c>
      <c r="D28" s="48">
        <v>35.56</v>
      </c>
      <c r="E28" s="48">
        <f>IF(B28=0,0,(B28*D28))</f>
        <v>0</v>
      </c>
      <c r="F28" s="60"/>
      <c r="G28" s="60"/>
      <c r="H28" s="61"/>
    </row>
    <row r="29" spans="1:8" ht="15" thickBot="1" x14ac:dyDescent="0.35">
      <c r="A29" s="50"/>
      <c r="B29" s="51">
        <f>SUM(F29:H29)</f>
        <v>0</v>
      </c>
      <c r="C29" s="52" t="s">
        <v>41</v>
      </c>
      <c r="D29" s="53">
        <v>37.65</v>
      </c>
      <c r="E29" s="53">
        <f>IF(B29=0,0,(B29*D29))</f>
        <v>0</v>
      </c>
      <c r="F29" s="62"/>
      <c r="G29" s="62"/>
      <c r="H29" s="63"/>
    </row>
    <row r="30" spans="1:8" ht="15" thickBot="1" x14ac:dyDescent="0.35">
      <c r="C30" s="45"/>
      <c r="D30" s="64"/>
      <c r="E30" s="64"/>
    </row>
    <row r="31" spans="1:8" x14ac:dyDescent="0.3">
      <c r="A31" s="1"/>
      <c r="B31" s="55" t="s">
        <v>42</v>
      </c>
      <c r="C31" s="55"/>
      <c r="D31" s="55"/>
      <c r="E31" s="55"/>
      <c r="F31" s="56" t="s">
        <v>27</v>
      </c>
    </row>
    <row r="32" spans="1:8" ht="15" thickBot="1" x14ac:dyDescent="0.35">
      <c r="A32" s="50"/>
      <c r="B32" s="51">
        <f>SUM(F32:F32)</f>
        <v>0</v>
      </c>
      <c r="C32" s="52" t="s">
        <v>43</v>
      </c>
      <c r="D32" s="53">
        <v>100</v>
      </c>
      <c r="E32" s="53">
        <f>IF(B32=0,0,(B32*D32))</f>
        <v>0</v>
      </c>
      <c r="F32" s="63"/>
    </row>
    <row r="33" spans="1:9" ht="15" thickBot="1" x14ac:dyDescent="0.35"/>
    <row r="34" spans="1:9" x14ac:dyDescent="0.3">
      <c r="A34" s="1"/>
      <c r="B34" s="55" t="s">
        <v>44</v>
      </c>
      <c r="C34" s="55"/>
      <c r="D34" s="55"/>
      <c r="E34" s="55"/>
      <c r="F34" s="65" t="s">
        <v>45</v>
      </c>
      <c r="G34" s="57" t="s">
        <v>37</v>
      </c>
      <c r="H34" s="58" t="s">
        <v>27</v>
      </c>
      <c r="I34" s="59" t="s">
        <v>38</v>
      </c>
    </row>
    <row r="35" spans="1:9" x14ac:dyDescent="0.3">
      <c r="A35" s="5"/>
      <c r="B35" s="46">
        <f>SUM(F35:I35)</f>
        <v>0</v>
      </c>
      <c r="C35" s="47" t="s">
        <v>46</v>
      </c>
      <c r="D35" s="48">
        <v>22.2</v>
      </c>
      <c r="E35" s="48">
        <f t="shared" ref="E35:E43" si="0">IF(B35=0,0,(B35*D35))</f>
        <v>0</v>
      </c>
      <c r="F35" s="60"/>
      <c r="G35" s="60"/>
      <c r="H35" s="60"/>
      <c r="I35" s="61"/>
    </row>
    <row r="36" spans="1:9" x14ac:dyDescent="0.3">
      <c r="A36" s="5"/>
      <c r="B36" s="46">
        <f t="shared" ref="B36:B43" si="1">SUM(F36:I36)</f>
        <v>0</v>
      </c>
      <c r="C36" s="47" t="s">
        <v>47</v>
      </c>
      <c r="D36" s="48">
        <v>23</v>
      </c>
      <c r="E36" s="48">
        <f t="shared" si="0"/>
        <v>0</v>
      </c>
      <c r="F36" s="60"/>
      <c r="G36" s="60"/>
      <c r="H36" s="60"/>
      <c r="I36" s="61"/>
    </row>
    <row r="37" spans="1:9" x14ac:dyDescent="0.3">
      <c r="A37" s="5"/>
      <c r="B37" s="46">
        <f t="shared" si="1"/>
        <v>0</v>
      </c>
      <c r="C37" s="47" t="s">
        <v>48</v>
      </c>
      <c r="D37" s="48">
        <v>23.5</v>
      </c>
      <c r="E37" s="48">
        <f t="shared" si="0"/>
        <v>0</v>
      </c>
      <c r="F37" s="60"/>
      <c r="G37" s="60"/>
      <c r="H37" s="60"/>
      <c r="I37" s="61"/>
    </row>
    <row r="38" spans="1:9" x14ac:dyDescent="0.3">
      <c r="A38" s="5"/>
      <c r="B38" s="46">
        <f t="shared" si="1"/>
        <v>0</v>
      </c>
      <c r="C38" s="47" t="s">
        <v>49</v>
      </c>
      <c r="D38" s="48">
        <v>24</v>
      </c>
      <c r="E38" s="48">
        <f t="shared" si="0"/>
        <v>0</v>
      </c>
      <c r="F38" s="60"/>
      <c r="G38" s="60"/>
      <c r="H38" s="60"/>
      <c r="I38" s="61"/>
    </row>
    <row r="39" spans="1:9" x14ac:dyDescent="0.3">
      <c r="A39" s="5"/>
      <c r="B39" s="46">
        <f t="shared" si="1"/>
        <v>0</v>
      </c>
      <c r="C39" s="47" t="s">
        <v>50</v>
      </c>
      <c r="D39" s="48">
        <v>24.5</v>
      </c>
      <c r="E39" s="48">
        <f t="shared" si="0"/>
        <v>0</v>
      </c>
      <c r="F39" s="60"/>
      <c r="G39" s="60"/>
      <c r="H39" s="60"/>
      <c r="I39" s="61"/>
    </row>
    <row r="40" spans="1:9" x14ac:dyDescent="0.3">
      <c r="A40" s="5"/>
      <c r="B40" s="46">
        <f t="shared" si="1"/>
        <v>0</v>
      </c>
      <c r="C40" s="47" t="s">
        <v>51</v>
      </c>
      <c r="D40" s="48">
        <v>25</v>
      </c>
      <c r="E40" s="48">
        <f t="shared" si="0"/>
        <v>0</v>
      </c>
      <c r="F40" s="60"/>
      <c r="G40" s="60"/>
      <c r="H40" s="60"/>
      <c r="I40" s="61"/>
    </row>
    <row r="41" spans="1:9" x14ac:dyDescent="0.3">
      <c r="A41" s="5"/>
      <c r="B41" s="46">
        <f t="shared" si="1"/>
        <v>0</v>
      </c>
      <c r="C41" s="47" t="s">
        <v>52</v>
      </c>
      <c r="D41" s="48">
        <v>25.5</v>
      </c>
      <c r="E41" s="48">
        <f t="shared" si="0"/>
        <v>0</v>
      </c>
      <c r="F41" s="60"/>
      <c r="G41" s="60"/>
      <c r="H41" s="60"/>
      <c r="I41" s="61"/>
    </row>
    <row r="42" spans="1:9" x14ac:dyDescent="0.3">
      <c r="A42" s="5"/>
      <c r="B42" s="46">
        <f t="shared" si="1"/>
        <v>0</v>
      </c>
      <c r="C42" s="47" t="s">
        <v>53</v>
      </c>
      <c r="D42" s="48">
        <v>26</v>
      </c>
      <c r="E42" s="48">
        <f t="shared" si="0"/>
        <v>0</v>
      </c>
      <c r="F42" s="60"/>
      <c r="G42" s="60"/>
      <c r="H42" s="60"/>
      <c r="I42" s="61"/>
    </row>
    <row r="43" spans="1:9" ht="15" thickBot="1" x14ac:dyDescent="0.35">
      <c r="A43" s="50"/>
      <c r="B43" s="51">
        <f t="shared" si="1"/>
        <v>0</v>
      </c>
      <c r="C43" s="52" t="s">
        <v>54</v>
      </c>
      <c r="D43" s="53">
        <v>26.5</v>
      </c>
      <c r="E43" s="53">
        <f t="shared" si="0"/>
        <v>0</v>
      </c>
      <c r="F43" s="62"/>
      <c r="G43" s="62"/>
      <c r="H43" s="62"/>
      <c r="I43" s="63"/>
    </row>
    <row r="44" spans="1:9" ht="15" thickBot="1" x14ac:dyDescent="0.35"/>
    <row r="45" spans="1:9" x14ac:dyDescent="0.3">
      <c r="A45" s="1"/>
      <c r="B45" s="55" t="s">
        <v>55</v>
      </c>
      <c r="C45" s="55"/>
      <c r="D45" s="55"/>
      <c r="E45" s="55"/>
      <c r="F45" s="65" t="s">
        <v>45</v>
      </c>
      <c r="G45" s="57" t="s">
        <v>37</v>
      </c>
      <c r="H45" s="58" t="s">
        <v>27</v>
      </c>
      <c r="I45" s="59" t="s">
        <v>38</v>
      </c>
    </row>
    <row r="46" spans="1:9" x14ac:dyDescent="0.3">
      <c r="A46" s="5"/>
      <c r="B46" s="46">
        <f>SUM(F46:I46)</f>
        <v>0</v>
      </c>
      <c r="C46" s="47" t="s">
        <v>46</v>
      </c>
      <c r="D46" s="48">
        <v>25.196999999999999</v>
      </c>
      <c r="E46" s="48">
        <f t="shared" ref="E46:E54" si="2">IF(B46=0,0,(B46*D46))</f>
        <v>0</v>
      </c>
      <c r="F46" s="60"/>
      <c r="G46" s="60"/>
      <c r="H46" s="60"/>
      <c r="I46" s="61"/>
    </row>
    <row r="47" spans="1:9" x14ac:dyDescent="0.3">
      <c r="A47" s="5"/>
      <c r="B47" s="46">
        <f t="shared" ref="B47:B54" si="3">SUM(F47:I47)</f>
        <v>0</v>
      </c>
      <c r="C47" s="47" t="s">
        <v>47</v>
      </c>
      <c r="D47" s="48">
        <v>26.0015</v>
      </c>
      <c r="E47" s="48">
        <f t="shared" si="2"/>
        <v>0</v>
      </c>
      <c r="F47" s="60"/>
      <c r="G47" s="60"/>
      <c r="H47" s="60"/>
      <c r="I47" s="61"/>
    </row>
    <row r="48" spans="1:9" x14ac:dyDescent="0.3">
      <c r="A48" s="5"/>
      <c r="B48" s="46">
        <f t="shared" si="3"/>
        <v>0</v>
      </c>
      <c r="C48" s="47" t="s">
        <v>48</v>
      </c>
      <c r="D48" s="48">
        <v>26.49625</v>
      </c>
      <c r="E48" s="48">
        <f t="shared" si="2"/>
        <v>0</v>
      </c>
      <c r="F48" s="60"/>
      <c r="G48" s="60"/>
      <c r="H48" s="60"/>
      <c r="I48" s="61"/>
    </row>
    <row r="49" spans="1:9" x14ac:dyDescent="0.3">
      <c r="A49" s="5"/>
      <c r="B49" s="46">
        <f t="shared" si="3"/>
        <v>0</v>
      </c>
      <c r="C49" s="47" t="s">
        <v>49</v>
      </c>
      <c r="D49" s="48">
        <v>27</v>
      </c>
      <c r="E49" s="48">
        <f t="shared" si="2"/>
        <v>0</v>
      </c>
      <c r="F49" s="60"/>
      <c r="G49" s="60"/>
      <c r="H49" s="60"/>
      <c r="I49" s="61"/>
    </row>
    <row r="50" spans="1:9" x14ac:dyDescent="0.3">
      <c r="A50" s="5"/>
      <c r="B50" s="46">
        <f t="shared" si="3"/>
        <v>0</v>
      </c>
      <c r="C50" s="47" t="s">
        <v>50</v>
      </c>
      <c r="D50" s="48">
        <v>27.501250000000002</v>
      </c>
      <c r="E50" s="48">
        <f t="shared" si="2"/>
        <v>0</v>
      </c>
      <c r="F50" s="60"/>
      <c r="G50" s="60"/>
      <c r="H50" s="60"/>
      <c r="I50" s="61"/>
    </row>
    <row r="51" spans="1:9" x14ac:dyDescent="0.3">
      <c r="A51" s="5"/>
      <c r="B51" s="46">
        <f t="shared" si="3"/>
        <v>0</v>
      </c>
      <c r="C51" s="47" t="s">
        <v>51</v>
      </c>
      <c r="D51" s="48">
        <v>28.000000000000004</v>
      </c>
      <c r="E51" s="48">
        <f t="shared" si="2"/>
        <v>0</v>
      </c>
      <c r="F51" s="60"/>
      <c r="G51" s="60"/>
      <c r="H51" s="60"/>
      <c r="I51" s="61"/>
    </row>
    <row r="52" spans="1:9" x14ac:dyDescent="0.3">
      <c r="A52" s="5"/>
      <c r="B52" s="46">
        <f t="shared" si="3"/>
        <v>0</v>
      </c>
      <c r="C52" s="47" t="s">
        <v>52</v>
      </c>
      <c r="D52" s="48">
        <v>28.49625</v>
      </c>
      <c r="E52" s="48">
        <f t="shared" si="2"/>
        <v>0</v>
      </c>
      <c r="F52" s="60"/>
      <c r="G52" s="60"/>
      <c r="H52" s="60"/>
      <c r="I52" s="61"/>
    </row>
    <row r="53" spans="1:9" x14ac:dyDescent="0.3">
      <c r="A53" s="5"/>
      <c r="B53" s="46">
        <f t="shared" si="3"/>
        <v>0</v>
      </c>
      <c r="C53" s="47" t="s">
        <v>53</v>
      </c>
      <c r="D53" s="48">
        <v>29.003</v>
      </c>
      <c r="E53" s="48">
        <f t="shared" si="2"/>
        <v>0</v>
      </c>
      <c r="F53" s="60"/>
      <c r="G53" s="60"/>
      <c r="H53" s="60"/>
      <c r="I53" s="61"/>
    </row>
    <row r="54" spans="1:9" ht="15" thickBot="1" x14ac:dyDescent="0.35">
      <c r="A54" s="50"/>
      <c r="B54" s="51">
        <f t="shared" si="3"/>
        <v>0</v>
      </c>
      <c r="C54" s="52" t="s">
        <v>54</v>
      </c>
      <c r="D54" s="48">
        <v>29.50245</v>
      </c>
      <c r="E54" s="53">
        <f t="shared" si="2"/>
        <v>0</v>
      </c>
      <c r="F54" s="62"/>
      <c r="G54" s="62"/>
      <c r="H54" s="62"/>
      <c r="I54" s="63"/>
    </row>
    <row r="55" spans="1:9" ht="15" thickBot="1" x14ac:dyDescent="0.35"/>
    <row r="56" spans="1:9" x14ac:dyDescent="0.3">
      <c r="A56" s="1"/>
      <c r="B56" s="55" t="s">
        <v>56</v>
      </c>
      <c r="C56" s="55"/>
      <c r="D56" s="55"/>
      <c r="E56" s="55"/>
      <c r="F56" s="65" t="s">
        <v>45</v>
      </c>
      <c r="G56" s="57" t="s">
        <v>37</v>
      </c>
      <c r="H56" s="58" t="s">
        <v>27</v>
      </c>
      <c r="I56" s="59" t="s">
        <v>38</v>
      </c>
    </row>
    <row r="57" spans="1:9" x14ac:dyDescent="0.3">
      <c r="A57" s="5"/>
      <c r="B57" s="46">
        <f>SUM(F57:I57)</f>
        <v>0</v>
      </c>
      <c r="C57" s="47" t="s">
        <v>57</v>
      </c>
      <c r="D57" s="48">
        <v>26.8</v>
      </c>
      <c r="E57" s="48">
        <f t="shared" ref="E57:E65" si="4">IF(B57=0,0,(B57*D57))</f>
        <v>0</v>
      </c>
      <c r="F57" s="60"/>
      <c r="G57" s="60"/>
      <c r="H57" s="60"/>
      <c r="I57" s="61"/>
    </row>
    <row r="58" spans="1:9" x14ac:dyDescent="0.3">
      <c r="A58" s="5"/>
      <c r="B58" s="46">
        <f t="shared" ref="B58:B65" si="5">SUM(F58:I58)</f>
        <v>0</v>
      </c>
      <c r="C58" s="47" t="s">
        <v>58</v>
      </c>
      <c r="D58" s="48">
        <v>27.8</v>
      </c>
      <c r="E58" s="48">
        <f t="shared" si="4"/>
        <v>0</v>
      </c>
      <c r="F58" s="60"/>
      <c r="G58" s="60"/>
      <c r="H58" s="60"/>
      <c r="I58" s="61"/>
    </row>
    <row r="59" spans="1:9" x14ac:dyDescent="0.3">
      <c r="A59" s="5"/>
      <c r="B59" s="46">
        <f t="shared" si="5"/>
        <v>0</v>
      </c>
      <c r="C59" s="47" t="s">
        <v>59</v>
      </c>
      <c r="D59" s="48">
        <v>28.8</v>
      </c>
      <c r="E59" s="48">
        <f t="shared" si="4"/>
        <v>0</v>
      </c>
      <c r="F59" s="60"/>
      <c r="G59" s="60"/>
      <c r="H59" s="60"/>
      <c r="I59" s="61"/>
    </row>
    <row r="60" spans="1:9" x14ac:dyDescent="0.3">
      <c r="A60" s="5"/>
      <c r="B60" s="46">
        <f t="shared" si="5"/>
        <v>0</v>
      </c>
      <c r="C60" s="47" t="s">
        <v>60</v>
      </c>
      <c r="D60" s="48">
        <v>29.8</v>
      </c>
      <c r="E60" s="48">
        <f t="shared" si="4"/>
        <v>0</v>
      </c>
      <c r="F60" s="60"/>
      <c r="G60" s="60"/>
      <c r="H60" s="60"/>
      <c r="I60" s="61"/>
    </row>
    <row r="61" spans="1:9" x14ac:dyDescent="0.3">
      <c r="A61" s="5"/>
      <c r="B61" s="46">
        <f t="shared" si="5"/>
        <v>0</v>
      </c>
      <c r="C61" s="47" t="s">
        <v>61</v>
      </c>
      <c r="D61" s="48">
        <v>30.8</v>
      </c>
      <c r="E61" s="48">
        <f t="shared" si="4"/>
        <v>0</v>
      </c>
      <c r="F61" s="60"/>
      <c r="G61" s="60"/>
      <c r="H61" s="60"/>
      <c r="I61" s="61"/>
    </row>
    <row r="62" spans="1:9" x14ac:dyDescent="0.3">
      <c r="A62" s="5"/>
      <c r="B62" s="46">
        <f t="shared" si="5"/>
        <v>0</v>
      </c>
      <c r="C62" s="47" t="s">
        <v>62</v>
      </c>
      <c r="D62" s="48">
        <v>31.8</v>
      </c>
      <c r="E62" s="48">
        <f t="shared" si="4"/>
        <v>0</v>
      </c>
      <c r="F62" s="60"/>
      <c r="G62" s="60"/>
      <c r="H62" s="60"/>
      <c r="I62" s="61"/>
    </row>
    <row r="63" spans="1:9" x14ac:dyDescent="0.3">
      <c r="A63" s="5"/>
      <c r="B63" s="46">
        <f t="shared" si="5"/>
        <v>0</v>
      </c>
      <c r="C63" s="47" t="s">
        <v>63</v>
      </c>
      <c r="D63" s="48">
        <v>32.799999999999997</v>
      </c>
      <c r="E63" s="48">
        <f t="shared" si="4"/>
        <v>0</v>
      </c>
      <c r="F63" s="60"/>
      <c r="G63" s="60"/>
      <c r="H63" s="60"/>
      <c r="I63" s="61"/>
    </row>
    <row r="64" spans="1:9" x14ac:dyDescent="0.3">
      <c r="A64" s="5"/>
      <c r="B64" s="46">
        <f t="shared" si="5"/>
        <v>0</v>
      </c>
      <c r="C64" s="47" t="s">
        <v>64</v>
      </c>
      <c r="D64" s="48">
        <v>33.799999999999997</v>
      </c>
      <c r="E64" s="48">
        <f t="shared" si="4"/>
        <v>0</v>
      </c>
      <c r="F64" s="60"/>
      <c r="G64" s="60"/>
      <c r="H64" s="60"/>
      <c r="I64" s="61"/>
    </row>
    <row r="65" spans="1:9" ht="15" thickBot="1" x14ac:dyDescent="0.35">
      <c r="A65" s="50"/>
      <c r="B65" s="51">
        <f t="shared" si="5"/>
        <v>0</v>
      </c>
      <c r="C65" s="52" t="s">
        <v>65</v>
      </c>
      <c r="D65" s="53">
        <v>34.799999999999997</v>
      </c>
      <c r="E65" s="53">
        <f t="shared" si="4"/>
        <v>0</v>
      </c>
      <c r="F65" s="62"/>
      <c r="G65" s="62"/>
      <c r="H65" s="62"/>
      <c r="I65" s="63"/>
    </row>
    <row r="66" spans="1:9" ht="15" thickBot="1" x14ac:dyDescent="0.35">
      <c r="C66" s="45"/>
      <c r="D66" s="64"/>
      <c r="E66" s="64"/>
    </row>
    <row r="67" spans="1:9" x14ac:dyDescent="0.3">
      <c r="A67" s="1"/>
      <c r="B67" s="55" t="s">
        <v>66</v>
      </c>
      <c r="C67" s="55"/>
      <c r="D67" s="55"/>
      <c r="E67" s="55"/>
      <c r="F67" s="66" t="s">
        <v>67</v>
      </c>
    </row>
    <row r="68" spans="1:9" x14ac:dyDescent="0.3">
      <c r="A68" s="5"/>
      <c r="B68" s="46">
        <f>SUM(F68)</f>
        <v>0</v>
      </c>
      <c r="C68" s="47" t="s">
        <v>68</v>
      </c>
      <c r="D68" s="48">
        <v>35</v>
      </c>
      <c r="E68" s="48">
        <f>IF(B68=0,0,(B68*D68))</f>
        <v>0</v>
      </c>
      <c r="F68" s="61"/>
    </row>
    <row r="69" spans="1:9" x14ac:dyDescent="0.3">
      <c r="A69" s="5"/>
      <c r="B69" s="46">
        <f>SUM(F69)</f>
        <v>0</v>
      </c>
      <c r="C69" s="47" t="s">
        <v>69</v>
      </c>
      <c r="D69" s="48">
        <v>38</v>
      </c>
      <c r="E69" s="48">
        <f>IF(B69=0,0,(B69*D69))</f>
        <v>0</v>
      </c>
      <c r="F69" s="61"/>
    </row>
    <row r="70" spans="1:9" ht="15" thickBot="1" x14ac:dyDescent="0.35">
      <c r="A70" s="50"/>
      <c r="B70" s="51">
        <f>SUM(F70)</f>
        <v>0</v>
      </c>
      <c r="C70" s="52" t="s">
        <v>70</v>
      </c>
      <c r="D70" s="53">
        <v>40</v>
      </c>
      <c r="E70" s="53">
        <f>IF(B70=0,0,(B70*D70))</f>
        <v>0</v>
      </c>
      <c r="F70" s="63"/>
    </row>
    <row r="71" spans="1:9" ht="15" thickBot="1" x14ac:dyDescent="0.35">
      <c r="C71" s="45"/>
      <c r="D71" s="64"/>
      <c r="E71" s="64"/>
    </row>
    <row r="72" spans="1:9" x14ac:dyDescent="0.3">
      <c r="A72" s="1"/>
      <c r="B72" s="55" t="s">
        <v>71</v>
      </c>
      <c r="C72" s="55"/>
      <c r="D72" s="55"/>
      <c r="E72" s="55"/>
      <c r="F72" s="57" t="s">
        <v>37</v>
      </c>
      <c r="G72" s="58" t="s">
        <v>27</v>
      </c>
      <c r="H72" s="59" t="s">
        <v>38</v>
      </c>
    </row>
    <row r="73" spans="1:9" x14ac:dyDescent="0.3">
      <c r="A73" s="5"/>
      <c r="B73" s="46">
        <f>SUM(F73:H73)</f>
        <v>0</v>
      </c>
      <c r="C73" s="67" t="s">
        <v>72</v>
      </c>
      <c r="D73" s="48">
        <v>22.8</v>
      </c>
      <c r="E73" s="48">
        <f>IF(B73=0,0,(B73*D73))</f>
        <v>0</v>
      </c>
      <c r="F73" s="60"/>
      <c r="G73" s="60"/>
      <c r="H73" s="61"/>
    </row>
    <row r="74" spans="1:9" x14ac:dyDescent="0.3">
      <c r="A74" s="5"/>
      <c r="B74" s="46">
        <f>SUM(F74:H74)</f>
        <v>0</v>
      </c>
      <c r="C74" s="67" t="s">
        <v>73</v>
      </c>
      <c r="D74" s="48">
        <v>26.1</v>
      </c>
      <c r="E74" s="48">
        <f>IF(B74=0,0,(B74*D74))</f>
        <v>0</v>
      </c>
      <c r="F74" s="60"/>
      <c r="G74" s="60"/>
      <c r="H74" s="61"/>
    </row>
    <row r="75" spans="1:9" ht="15" thickBot="1" x14ac:dyDescent="0.35">
      <c r="A75" s="50"/>
      <c r="B75" s="51">
        <f>SUM(F75:H75)</f>
        <v>0</v>
      </c>
      <c r="C75" s="68" t="s">
        <v>74</v>
      </c>
      <c r="D75" s="53">
        <v>28.95</v>
      </c>
      <c r="E75" s="53">
        <f>IF(B75=0,0,(B75*D75))</f>
        <v>0</v>
      </c>
      <c r="F75" s="62"/>
      <c r="G75" s="62"/>
      <c r="H75" s="63"/>
    </row>
    <row r="76" spans="1:9" ht="15" thickBot="1" x14ac:dyDescent="0.35">
      <c r="C76" s="69"/>
      <c r="D76" s="64"/>
      <c r="E76" s="64"/>
    </row>
    <row r="77" spans="1:9" x14ac:dyDescent="0.3">
      <c r="A77" s="1"/>
      <c r="B77" s="55" t="s">
        <v>75</v>
      </c>
      <c r="C77" s="55"/>
      <c r="D77" s="55"/>
      <c r="E77" s="55"/>
      <c r="F77" s="57" t="s">
        <v>37</v>
      </c>
      <c r="G77" s="70" t="s">
        <v>76</v>
      </c>
      <c r="H77" s="58" t="s">
        <v>27</v>
      </c>
      <c r="I77" s="59" t="s">
        <v>38</v>
      </c>
    </row>
    <row r="78" spans="1:9" ht="15" thickBot="1" x14ac:dyDescent="0.35">
      <c r="A78" s="50"/>
      <c r="B78" s="51">
        <f>SUM(F78:I78)</f>
        <v>0</v>
      </c>
      <c r="C78" s="68" t="s">
        <v>77</v>
      </c>
      <c r="D78" s="53">
        <v>108.5</v>
      </c>
      <c r="E78" s="53">
        <f>IF(B78=0,0,(B78*D78))</f>
        <v>0</v>
      </c>
      <c r="F78" s="62"/>
      <c r="G78" s="62"/>
      <c r="H78" s="62"/>
      <c r="I78" s="63"/>
    </row>
    <row r="79" spans="1:9" ht="15" thickBot="1" x14ac:dyDescent="0.35">
      <c r="C79" s="69"/>
      <c r="D79" s="64"/>
      <c r="E79" s="64"/>
    </row>
    <row r="80" spans="1:9" x14ac:dyDescent="0.3">
      <c r="A80" s="1"/>
      <c r="B80" s="55" t="s">
        <v>78</v>
      </c>
      <c r="C80" s="55"/>
      <c r="D80" s="55"/>
      <c r="E80" s="55"/>
      <c r="F80" s="57" t="s">
        <v>37</v>
      </c>
      <c r="G80" s="70" t="s">
        <v>76</v>
      </c>
      <c r="H80" s="58" t="s">
        <v>27</v>
      </c>
      <c r="I80" s="59" t="s">
        <v>38</v>
      </c>
    </row>
    <row r="81" spans="1:9" ht="15" thickBot="1" x14ac:dyDescent="0.35">
      <c r="A81" s="50"/>
      <c r="B81" s="51">
        <f>SUM(F81:I81)</f>
        <v>0</v>
      </c>
      <c r="C81" s="68" t="s">
        <v>43</v>
      </c>
      <c r="D81" s="53">
        <v>112.7</v>
      </c>
      <c r="E81" s="53">
        <f>IF(B81=0,0,(B81*D81))</f>
        <v>0</v>
      </c>
      <c r="F81" s="62"/>
      <c r="G81" s="62"/>
      <c r="H81" s="62"/>
      <c r="I81" s="63"/>
    </row>
    <row r="82" spans="1:9" ht="15" thickBot="1" x14ac:dyDescent="0.35">
      <c r="C82" s="69"/>
      <c r="D82" s="64"/>
      <c r="E82" s="64"/>
    </row>
    <row r="83" spans="1:9" x14ac:dyDescent="0.3">
      <c r="A83" s="1"/>
      <c r="B83" s="55" t="s">
        <v>79</v>
      </c>
      <c r="C83" s="55"/>
      <c r="D83" s="55"/>
      <c r="E83" s="55"/>
      <c r="F83" s="57" t="s">
        <v>37</v>
      </c>
      <c r="G83" s="58" t="s">
        <v>27</v>
      </c>
      <c r="H83" s="59" t="s">
        <v>38</v>
      </c>
    </row>
    <row r="84" spans="1:9" x14ac:dyDescent="0.3">
      <c r="A84" s="5"/>
      <c r="B84" s="46">
        <f>SUM(F84:H84)</f>
        <v>0</v>
      </c>
      <c r="C84" s="67" t="s">
        <v>80</v>
      </c>
      <c r="D84" s="48">
        <v>120</v>
      </c>
      <c r="E84" s="48">
        <f>IF(B84=0,0,(B84*D84))</f>
        <v>0</v>
      </c>
      <c r="F84" s="60"/>
      <c r="G84" s="60"/>
      <c r="H84" s="61"/>
    </row>
    <row r="85" spans="1:9" x14ac:dyDescent="0.3">
      <c r="A85" s="5"/>
      <c r="B85" s="46">
        <f>SUM(F85:H85)</f>
        <v>0</v>
      </c>
      <c r="C85" s="67" t="s">
        <v>81</v>
      </c>
      <c r="D85" s="48">
        <v>131.94999999999999</v>
      </c>
      <c r="E85" s="48">
        <f>IF(B85=0,0,(B85*D85))</f>
        <v>0</v>
      </c>
      <c r="F85" s="60"/>
      <c r="G85" s="60"/>
      <c r="H85" s="61"/>
    </row>
    <row r="86" spans="1:9" x14ac:dyDescent="0.3">
      <c r="A86" s="5"/>
      <c r="B86" s="46">
        <f>SUM(F86:H86)</f>
        <v>0</v>
      </c>
      <c r="C86" s="67" t="s">
        <v>82</v>
      </c>
      <c r="D86" s="48">
        <v>135.69999999999999</v>
      </c>
      <c r="E86" s="48">
        <f>IF(B86=0,0,(B86*D86))</f>
        <v>0</v>
      </c>
      <c r="F86" s="60"/>
      <c r="G86" s="60"/>
      <c r="H86" s="61"/>
    </row>
    <row r="87" spans="1:9" x14ac:dyDescent="0.3">
      <c r="A87" s="5"/>
      <c r="B87" s="46">
        <f>SUM(F87:H87)</f>
        <v>0</v>
      </c>
      <c r="C87" s="67" t="s">
        <v>83</v>
      </c>
      <c r="D87" s="48">
        <v>140.4</v>
      </c>
      <c r="E87" s="48">
        <f>IF(B87=0,0,(B87*D87))</f>
        <v>0</v>
      </c>
      <c r="F87" s="60"/>
      <c r="G87" s="60"/>
      <c r="H87" s="61"/>
    </row>
    <row r="88" spans="1:9" ht="15" thickBot="1" x14ac:dyDescent="0.35">
      <c r="A88" s="50"/>
      <c r="B88" s="51">
        <f>SUM(F88:H88)</f>
        <v>0</v>
      </c>
      <c r="C88" s="68" t="s">
        <v>84</v>
      </c>
      <c r="D88" s="53">
        <v>147.19999999999999</v>
      </c>
      <c r="E88" s="53">
        <f>IF(B88=0,0,(B88*D88))</f>
        <v>0</v>
      </c>
      <c r="F88" s="62"/>
      <c r="G88" s="62"/>
      <c r="H88" s="63"/>
    </row>
    <row r="89" spans="1:9" ht="15" thickBot="1" x14ac:dyDescent="0.35"/>
    <row r="90" spans="1:9" x14ac:dyDescent="0.3">
      <c r="A90" s="1"/>
      <c r="B90" s="55" t="s">
        <v>85</v>
      </c>
      <c r="C90" s="55"/>
      <c r="D90" s="55"/>
      <c r="E90" s="55"/>
      <c r="F90" s="57" t="s">
        <v>37</v>
      </c>
      <c r="G90" s="58" t="s">
        <v>27</v>
      </c>
      <c r="H90" s="71" t="s">
        <v>86</v>
      </c>
      <c r="I90" s="59" t="s">
        <v>38</v>
      </c>
    </row>
    <row r="91" spans="1:9" x14ac:dyDescent="0.3">
      <c r="A91" s="5"/>
      <c r="B91" s="46">
        <f t="shared" ref="B91:B96" si="6">SUM(F91:I91)</f>
        <v>0</v>
      </c>
      <c r="C91" s="67" t="s">
        <v>87</v>
      </c>
      <c r="D91" s="48">
        <v>46.85</v>
      </c>
      <c r="E91" s="48">
        <f t="shared" ref="E91:E96" si="7">IF(B91=0,0,(B91*D91))</f>
        <v>0</v>
      </c>
      <c r="F91" s="60"/>
      <c r="G91" s="60"/>
      <c r="H91" s="60"/>
      <c r="I91" s="61"/>
    </row>
    <row r="92" spans="1:9" x14ac:dyDescent="0.3">
      <c r="A92" s="5"/>
      <c r="B92" s="46">
        <f t="shared" si="6"/>
        <v>0</v>
      </c>
      <c r="C92" s="67" t="s">
        <v>88</v>
      </c>
      <c r="D92" s="48">
        <v>51.3</v>
      </c>
      <c r="E92" s="48">
        <f t="shared" si="7"/>
        <v>0</v>
      </c>
      <c r="F92" s="60"/>
      <c r="G92" s="60"/>
      <c r="H92" s="60"/>
      <c r="I92" s="61"/>
    </row>
    <row r="93" spans="1:9" x14ac:dyDescent="0.3">
      <c r="A93" s="5"/>
      <c r="B93" s="46">
        <f t="shared" si="6"/>
        <v>0</v>
      </c>
      <c r="C93" s="67" t="s">
        <v>89</v>
      </c>
      <c r="D93" s="48">
        <v>55</v>
      </c>
      <c r="E93" s="48">
        <f t="shared" si="7"/>
        <v>0</v>
      </c>
      <c r="F93" s="60"/>
      <c r="G93" s="60"/>
      <c r="H93" s="60"/>
      <c r="I93" s="61"/>
    </row>
    <row r="94" spans="1:9" x14ac:dyDescent="0.3">
      <c r="A94" s="5"/>
      <c r="B94" s="46">
        <f t="shared" si="6"/>
        <v>0</v>
      </c>
      <c r="C94" s="67" t="s">
        <v>90</v>
      </c>
      <c r="D94" s="48">
        <v>65</v>
      </c>
      <c r="E94" s="48">
        <f t="shared" si="7"/>
        <v>0</v>
      </c>
      <c r="F94" s="60"/>
      <c r="G94" s="60"/>
      <c r="H94" s="60"/>
      <c r="I94" s="61"/>
    </row>
    <row r="95" spans="1:9" x14ac:dyDescent="0.3">
      <c r="A95" s="5"/>
      <c r="B95" s="46">
        <f t="shared" si="6"/>
        <v>0</v>
      </c>
      <c r="C95" s="67" t="s">
        <v>91</v>
      </c>
      <c r="D95" s="48">
        <v>67</v>
      </c>
      <c r="E95" s="48">
        <f t="shared" si="7"/>
        <v>0</v>
      </c>
      <c r="F95" s="60"/>
      <c r="G95" s="60"/>
      <c r="H95" s="60"/>
      <c r="I95" s="61"/>
    </row>
    <row r="96" spans="1:9" ht="15" thickBot="1" x14ac:dyDescent="0.35">
      <c r="A96" s="50"/>
      <c r="B96" s="51">
        <f t="shared" si="6"/>
        <v>0</v>
      </c>
      <c r="C96" s="68" t="s">
        <v>92</v>
      </c>
      <c r="D96" s="53">
        <v>70</v>
      </c>
      <c r="E96" s="53">
        <f t="shared" si="7"/>
        <v>0</v>
      </c>
      <c r="F96" s="62"/>
      <c r="G96" s="62"/>
      <c r="H96" s="62"/>
      <c r="I96" s="63"/>
    </row>
    <row r="97" spans="1:11" ht="15" thickBot="1" x14ac:dyDescent="0.35"/>
    <row r="98" spans="1:11" x14ac:dyDescent="0.3">
      <c r="A98" s="1"/>
      <c r="B98" s="55" t="s">
        <v>93</v>
      </c>
      <c r="C98" s="55"/>
      <c r="D98" s="55"/>
      <c r="E98" s="55"/>
      <c r="F98" s="57" t="s">
        <v>37</v>
      </c>
      <c r="G98" s="70" t="s">
        <v>76</v>
      </c>
      <c r="H98" s="58" t="s">
        <v>27</v>
      </c>
      <c r="I98" s="59" t="s">
        <v>38</v>
      </c>
    </row>
    <row r="99" spans="1:11" x14ac:dyDescent="0.3">
      <c r="A99" s="5"/>
      <c r="B99" s="46">
        <f>SUM(F99:I99)</f>
        <v>0</v>
      </c>
      <c r="C99" s="67" t="s">
        <v>87</v>
      </c>
      <c r="D99" s="48">
        <v>77</v>
      </c>
      <c r="E99" s="48">
        <f>IF(B99=0,0,(B99*D99))</f>
        <v>0</v>
      </c>
      <c r="F99" s="60"/>
      <c r="G99" s="60"/>
      <c r="H99" s="60"/>
      <c r="I99" s="61"/>
    </row>
    <row r="100" spans="1:11" x14ac:dyDescent="0.3">
      <c r="A100" s="5"/>
      <c r="B100" s="46">
        <f>SUM(F100:I100)</f>
        <v>0</v>
      </c>
      <c r="C100" s="67" t="s">
        <v>89</v>
      </c>
      <c r="D100" s="48">
        <v>91</v>
      </c>
      <c r="E100" s="48">
        <f>IF(B100=0,0,(B100*D100))</f>
        <v>0</v>
      </c>
      <c r="F100" s="60"/>
      <c r="G100" s="60"/>
      <c r="H100" s="60"/>
      <c r="I100" s="61"/>
      <c r="K100"/>
    </row>
    <row r="101" spans="1:11" x14ac:dyDescent="0.3">
      <c r="A101" s="5"/>
      <c r="B101" s="46">
        <f>SUM(F101:I101)</f>
        <v>0</v>
      </c>
      <c r="C101" s="67" t="s">
        <v>90</v>
      </c>
      <c r="D101" s="48">
        <v>105.2</v>
      </c>
      <c r="E101" s="48">
        <f>IF(B101=0,0,(B101*D101))</f>
        <v>0</v>
      </c>
      <c r="F101" s="60"/>
      <c r="G101" s="60"/>
      <c r="H101" s="60"/>
      <c r="I101" s="61"/>
    </row>
    <row r="102" spans="1:11" x14ac:dyDescent="0.3">
      <c r="A102" s="5"/>
      <c r="B102" s="46">
        <f>SUM(F102:I102)</f>
        <v>0</v>
      </c>
      <c r="C102" s="67" t="s">
        <v>90</v>
      </c>
      <c r="D102" s="48">
        <v>115</v>
      </c>
      <c r="E102" s="48">
        <f>IF(B102=0,0,(B102*D102))</f>
        <v>0</v>
      </c>
      <c r="F102" s="60"/>
      <c r="G102" s="60"/>
      <c r="H102" s="60"/>
      <c r="I102" s="61"/>
    </row>
    <row r="103" spans="1:11" ht="15" thickBot="1" x14ac:dyDescent="0.35">
      <c r="A103" s="50"/>
      <c r="B103" s="51">
        <f>SUM(F103:I103)</f>
        <v>0</v>
      </c>
      <c r="C103" s="68" t="s">
        <v>92</v>
      </c>
      <c r="D103" s="53">
        <v>128</v>
      </c>
      <c r="E103" s="53">
        <f>IF(B103=0,0,(B103*D103))</f>
        <v>0</v>
      </c>
      <c r="F103" s="62"/>
      <c r="G103" s="62"/>
      <c r="H103" s="62"/>
      <c r="I103" s="63"/>
    </row>
    <row r="104" spans="1:11" ht="15" thickBot="1" x14ac:dyDescent="0.35"/>
    <row r="105" spans="1:11" x14ac:dyDescent="0.3">
      <c r="A105" s="1"/>
      <c r="B105" s="55" t="s">
        <v>94</v>
      </c>
      <c r="C105" s="55"/>
      <c r="D105" s="55"/>
      <c r="E105" s="55"/>
      <c r="F105" s="58" t="s">
        <v>27</v>
      </c>
      <c r="G105" s="66" t="s">
        <v>67</v>
      </c>
    </row>
    <row r="106" spans="1:11" x14ac:dyDescent="0.3">
      <c r="A106" s="5"/>
      <c r="B106" s="46">
        <f>SUM(F106:F106)</f>
        <v>0</v>
      </c>
      <c r="C106" s="72" t="s">
        <v>95</v>
      </c>
      <c r="D106" s="48">
        <v>52</v>
      </c>
      <c r="E106" s="48">
        <f t="shared" ref="E106:E117" si="8">IF(B106=0,0,(B106*D106))</f>
        <v>0</v>
      </c>
      <c r="F106" s="60"/>
      <c r="G106" s="73"/>
      <c r="H106" s="4" t="s">
        <v>96</v>
      </c>
    </row>
    <row r="107" spans="1:11" x14ac:dyDescent="0.3">
      <c r="A107" s="5"/>
      <c r="B107" s="46">
        <f>SUM(F107:F107)</f>
        <v>0</v>
      </c>
      <c r="C107" s="72" t="s">
        <v>97</v>
      </c>
      <c r="D107" s="48">
        <v>68.3</v>
      </c>
      <c r="E107" s="48">
        <f t="shared" si="8"/>
        <v>0</v>
      </c>
      <c r="F107" s="60"/>
      <c r="G107" s="73"/>
      <c r="H107" s="4" t="s">
        <v>98</v>
      </c>
    </row>
    <row r="108" spans="1:11" x14ac:dyDescent="0.3">
      <c r="A108" s="5"/>
      <c r="B108" s="46">
        <f>SUM(F108:F108)</f>
        <v>0</v>
      </c>
      <c r="C108" s="72" t="s">
        <v>99</v>
      </c>
      <c r="D108" s="48">
        <v>85</v>
      </c>
      <c r="E108" s="48">
        <f t="shared" si="8"/>
        <v>0</v>
      </c>
      <c r="F108" s="60"/>
      <c r="G108" s="73"/>
      <c r="H108" s="4" t="s">
        <v>100</v>
      </c>
    </row>
    <row r="109" spans="1:11" x14ac:dyDescent="0.3">
      <c r="A109" s="5"/>
      <c r="B109" s="46"/>
      <c r="C109" s="72"/>
      <c r="D109" s="48"/>
      <c r="E109" s="48"/>
      <c r="F109" s="46"/>
      <c r="G109" s="73"/>
    </row>
    <row r="110" spans="1:11" x14ac:dyDescent="0.3">
      <c r="A110" s="5"/>
      <c r="B110" s="46">
        <f>SUM(G110:G110)</f>
        <v>0</v>
      </c>
      <c r="C110" s="72" t="s">
        <v>101</v>
      </c>
      <c r="D110" s="48">
        <v>55</v>
      </c>
      <c r="E110" s="48">
        <f t="shared" si="8"/>
        <v>0</v>
      </c>
      <c r="F110" s="46"/>
      <c r="G110" s="61"/>
      <c r="H110" s="4" t="s">
        <v>96</v>
      </c>
    </row>
    <row r="111" spans="1:11" x14ac:dyDescent="0.3">
      <c r="A111" s="5"/>
      <c r="B111" s="46">
        <f>SUM(G111:G111)</f>
        <v>0</v>
      </c>
      <c r="C111" s="72" t="s">
        <v>102</v>
      </c>
      <c r="D111" s="48">
        <v>70</v>
      </c>
      <c r="E111" s="48">
        <f t="shared" si="8"/>
        <v>0</v>
      </c>
      <c r="F111" s="46"/>
      <c r="G111" s="61"/>
      <c r="H111" s="4" t="s">
        <v>98</v>
      </c>
    </row>
    <row r="112" spans="1:11" x14ac:dyDescent="0.3">
      <c r="A112" s="5"/>
      <c r="B112" s="46">
        <f>SUM(G112:G112)</f>
        <v>0</v>
      </c>
      <c r="C112" s="72" t="s">
        <v>103</v>
      </c>
      <c r="D112" s="48">
        <v>90</v>
      </c>
      <c r="E112" s="48">
        <f t="shared" si="8"/>
        <v>0</v>
      </c>
      <c r="F112" s="46"/>
      <c r="G112" s="61"/>
      <c r="H112" s="4" t="s">
        <v>100</v>
      </c>
    </row>
    <row r="113" spans="1:10" x14ac:dyDescent="0.3">
      <c r="A113" s="5"/>
      <c r="B113" s="46"/>
      <c r="C113" s="72"/>
      <c r="D113" s="48"/>
      <c r="E113" s="48"/>
      <c r="F113" s="46"/>
      <c r="G113" s="73"/>
    </row>
    <row r="114" spans="1:10" x14ac:dyDescent="0.3">
      <c r="A114" s="5"/>
      <c r="B114" s="46">
        <f>SUM(G114:G114)</f>
        <v>0</v>
      </c>
      <c r="C114" s="72" t="s">
        <v>104</v>
      </c>
      <c r="D114" s="48">
        <v>100</v>
      </c>
      <c r="E114" s="48">
        <f t="shared" si="8"/>
        <v>0</v>
      </c>
      <c r="F114" s="46"/>
      <c r="G114" s="61"/>
      <c r="H114" s="4" t="s">
        <v>98</v>
      </c>
    </row>
    <row r="115" spans="1:10" x14ac:dyDescent="0.3">
      <c r="A115" s="5"/>
      <c r="B115" s="46">
        <f>SUM(G115:G115)</f>
        <v>0</v>
      </c>
      <c r="C115" s="72" t="s">
        <v>105</v>
      </c>
      <c r="D115" s="48">
        <v>120</v>
      </c>
      <c r="E115" s="48">
        <f t="shared" si="8"/>
        <v>0</v>
      </c>
      <c r="F115" s="46"/>
      <c r="G115" s="61"/>
      <c r="H115" s="4" t="s">
        <v>100</v>
      </c>
    </row>
    <row r="116" spans="1:10" x14ac:dyDescent="0.3">
      <c r="A116" s="5"/>
      <c r="B116" s="46"/>
      <c r="C116" s="72"/>
      <c r="D116" s="48"/>
      <c r="E116" s="48"/>
      <c r="F116" s="46"/>
      <c r="G116" s="73"/>
    </row>
    <row r="117" spans="1:10" x14ac:dyDescent="0.3">
      <c r="A117" s="5"/>
      <c r="B117" s="46">
        <f>SUM(F117:F117)</f>
        <v>0</v>
      </c>
      <c r="C117" s="72" t="s">
        <v>106</v>
      </c>
      <c r="D117" s="48">
        <v>150</v>
      </c>
      <c r="E117" s="48">
        <f t="shared" si="8"/>
        <v>0</v>
      </c>
      <c r="F117" s="60"/>
      <c r="G117" s="73"/>
      <c r="H117" s="4" t="s">
        <v>107</v>
      </c>
    </row>
    <row r="118" spans="1:10" x14ac:dyDescent="0.3">
      <c r="A118" s="5"/>
      <c r="B118" s="46"/>
      <c r="C118" s="72"/>
      <c r="D118" s="48"/>
      <c r="E118" s="48"/>
      <c r="F118" s="46"/>
      <c r="G118" s="73"/>
    </row>
    <row r="119" spans="1:10" ht="15" thickBot="1" x14ac:dyDescent="0.35">
      <c r="A119" s="50"/>
      <c r="B119" s="51">
        <f>SUM(F119:F119)</f>
        <v>0</v>
      </c>
      <c r="C119" s="74" t="s">
        <v>108</v>
      </c>
      <c r="D119" s="53">
        <v>80</v>
      </c>
      <c r="E119" s="53">
        <f>IF(B119=0,0,(B119*D119))</f>
        <v>0</v>
      </c>
      <c r="F119" s="62"/>
      <c r="G119" s="75"/>
      <c r="H119" s="4" t="s">
        <v>109</v>
      </c>
    </row>
    <row r="120" spans="1:10" ht="15" thickBot="1" x14ac:dyDescent="0.35">
      <c r="C120" s="76"/>
      <c r="D120" s="64"/>
      <c r="E120" s="64"/>
    </row>
    <row r="121" spans="1:10" x14ac:dyDescent="0.3">
      <c r="A121" s="1"/>
      <c r="B121" s="55" t="s">
        <v>110</v>
      </c>
      <c r="C121" s="55"/>
      <c r="D121" s="55"/>
      <c r="E121" s="55"/>
      <c r="F121" s="57" t="s">
        <v>37</v>
      </c>
      <c r="G121" s="70" t="s">
        <v>76</v>
      </c>
      <c r="H121" s="58" t="s">
        <v>27</v>
      </c>
      <c r="I121" s="59" t="s">
        <v>38</v>
      </c>
    </row>
    <row r="122" spans="1:10" ht="15" thickBot="1" x14ac:dyDescent="0.35">
      <c r="A122" s="50"/>
      <c r="B122" s="51">
        <f>SUM(F122:I122)</f>
        <v>0</v>
      </c>
      <c r="C122" s="68" t="s">
        <v>111</v>
      </c>
      <c r="D122" s="53">
        <v>25</v>
      </c>
      <c r="E122" s="53">
        <f>IF(B122=0,0,(B122*D122))</f>
        <v>0</v>
      </c>
      <c r="F122" s="62"/>
      <c r="G122" s="62"/>
      <c r="H122" s="62"/>
      <c r="I122" s="63"/>
    </row>
    <row r="123" spans="1:10" x14ac:dyDescent="0.3">
      <c r="C123" s="69"/>
      <c r="D123" s="64"/>
      <c r="E123" s="64"/>
    </row>
    <row r="124" spans="1:10" ht="15" thickBot="1" x14ac:dyDescent="0.35"/>
    <row r="125" spans="1:10" x14ac:dyDescent="0.3">
      <c r="A125" s="1"/>
      <c r="B125" s="55" t="s">
        <v>112</v>
      </c>
      <c r="C125" s="55"/>
      <c r="D125" s="55"/>
      <c r="E125" s="55"/>
      <c r="F125" s="65" t="s">
        <v>45</v>
      </c>
      <c r="G125" s="57" t="s">
        <v>37</v>
      </c>
      <c r="H125" s="58" t="s">
        <v>27</v>
      </c>
      <c r="I125" s="71" t="s">
        <v>86</v>
      </c>
      <c r="J125" s="59" t="s">
        <v>38</v>
      </c>
    </row>
    <row r="126" spans="1:10" x14ac:dyDescent="0.3">
      <c r="A126" s="5"/>
      <c r="B126" s="46">
        <f>SUM(F126:J126)</f>
        <v>0</v>
      </c>
      <c r="C126" s="46" t="s">
        <v>113</v>
      </c>
      <c r="D126" s="48">
        <v>32.5</v>
      </c>
      <c r="E126" s="48">
        <f>IF(B126=0,0,(B126*D126))</f>
        <v>0</v>
      </c>
      <c r="F126" s="60"/>
      <c r="G126" s="60"/>
      <c r="H126" s="60"/>
      <c r="I126" s="60"/>
      <c r="J126" s="61"/>
    </row>
    <row r="127" spans="1:10" ht="15" thickBot="1" x14ac:dyDescent="0.35">
      <c r="A127" s="50"/>
      <c r="B127" s="51">
        <f>SUM(F127:J127)</f>
        <v>0</v>
      </c>
      <c r="C127" s="51" t="s">
        <v>114</v>
      </c>
      <c r="D127" s="53">
        <v>39.9</v>
      </c>
      <c r="E127" s="53">
        <f>IF(B127=0,0,(B127*D127))</f>
        <v>0</v>
      </c>
      <c r="F127" s="62"/>
      <c r="G127" s="62"/>
      <c r="H127" s="62"/>
      <c r="I127" s="62"/>
      <c r="J127" s="63"/>
    </row>
    <row r="128" spans="1:10" ht="15" thickBot="1" x14ac:dyDescent="0.35">
      <c r="D128" s="64"/>
      <c r="E128" s="64"/>
    </row>
    <row r="129" spans="1:10" x14ac:dyDescent="0.3">
      <c r="A129" s="1"/>
      <c r="B129" s="55" t="s">
        <v>115</v>
      </c>
      <c r="C129" s="55"/>
      <c r="D129" s="55"/>
      <c r="E129" s="55"/>
      <c r="F129" s="56" t="s">
        <v>27</v>
      </c>
    </row>
    <row r="130" spans="1:10" x14ac:dyDescent="0.3">
      <c r="A130" s="5"/>
      <c r="B130" s="46">
        <f>SUM(F130)</f>
        <v>0</v>
      </c>
      <c r="C130" s="46" t="s">
        <v>116</v>
      </c>
      <c r="D130" s="48">
        <v>36.5</v>
      </c>
      <c r="E130" s="48">
        <f>IF(B130=0,0,(B130*D130))</f>
        <v>0</v>
      </c>
      <c r="F130" s="61"/>
    </row>
    <row r="131" spans="1:10" x14ac:dyDescent="0.3">
      <c r="A131" s="5"/>
      <c r="B131" s="46">
        <f>SUM(F131)</f>
        <v>0</v>
      </c>
      <c r="C131" s="46" t="s">
        <v>117</v>
      </c>
      <c r="D131" s="48">
        <v>39.700000000000003</v>
      </c>
      <c r="E131" s="48">
        <f>IF(B131=0,0,(B131*D131))</f>
        <v>0</v>
      </c>
      <c r="F131" s="61"/>
    </row>
    <row r="132" spans="1:10" ht="15" thickBot="1" x14ac:dyDescent="0.35">
      <c r="A132" s="50"/>
      <c r="B132" s="51">
        <f>SUM(F132)</f>
        <v>0</v>
      </c>
      <c r="C132" s="51" t="s">
        <v>118</v>
      </c>
      <c r="D132" s="53">
        <v>43.15</v>
      </c>
      <c r="E132" s="53">
        <f>IF(B132=0,0,(B132*D132))</f>
        <v>0</v>
      </c>
      <c r="F132" s="63"/>
    </row>
    <row r="133" spans="1:10" ht="15" thickBot="1" x14ac:dyDescent="0.35">
      <c r="D133" s="64"/>
      <c r="E133" s="64"/>
    </row>
    <row r="134" spans="1:10" x14ac:dyDescent="0.3">
      <c r="A134" s="1"/>
      <c r="B134" s="55" t="s">
        <v>119</v>
      </c>
      <c r="C134" s="55"/>
      <c r="D134" s="55"/>
      <c r="E134" s="55"/>
      <c r="F134" s="77" t="s">
        <v>120</v>
      </c>
    </row>
    <row r="135" spans="1:10" ht="15" thickBot="1" x14ac:dyDescent="0.35">
      <c r="A135" s="50"/>
      <c r="B135" s="51">
        <f>SUM(F135)</f>
        <v>0</v>
      </c>
      <c r="C135" s="51" t="s">
        <v>121</v>
      </c>
      <c r="D135" s="53">
        <v>105</v>
      </c>
      <c r="E135" s="53">
        <f>IF(B135=0,0,(B135*D135))</f>
        <v>0</v>
      </c>
      <c r="F135" s="63"/>
    </row>
    <row r="136" spans="1:10" x14ac:dyDescent="0.3">
      <c r="D136" s="64"/>
      <c r="E136" s="64"/>
    </row>
    <row r="137" spans="1:10" ht="15" thickBot="1" x14ac:dyDescent="0.35">
      <c r="F137" s="78" t="s">
        <v>122</v>
      </c>
      <c r="G137" s="78"/>
      <c r="H137" s="78" t="s">
        <v>123</v>
      </c>
      <c r="I137" s="78"/>
      <c r="J137" s="78"/>
    </row>
    <row r="138" spans="1:10" x14ac:dyDescent="0.3">
      <c r="A138" s="1"/>
      <c r="B138" s="55" t="s">
        <v>124</v>
      </c>
      <c r="C138" s="55"/>
      <c r="D138" s="55"/>
      <c r="E138" s="55"/>
      <c r="F138" s="58" t="s">
        <v>27</v>
      </c>
      <c r="G138" s="79"/>
      <c r="H138" s="79"/>
      <c r="I138" s="79"/>
      <c r="J138" s="80"/>
    </row>
    <row r="139" spans="1:10" x14ac:dyDescent="0.3">
      <c r="A139" s="5"/>
      <c r="B139" s="46">
        <f>SUM(F139:J139)</f>
        <v>0</v>
      </c>
      <c r="C139" s="46" t="s">
        <v>125</v>
      </c>
      <c r="D139" s="48">
        <v>48</v>
      </c>
      <c r="E139" s="48">
        <f>IF(B139=0,0,(B139*D139))</f>
        <v>0</v>
      </c>
      <c r="F139" s="60"/>
      <c r="G139" s="60"/>
      <c r="H139" s="60"/>
      <c r="I139" s="60"/>
      <c r="J139" s="61"/>
    </row>
    <row r="140" spans="1:10" x14ac:dyDescent="0.3">
      <c r="A140" s="5"/>
      <c r="B140" s="46">
        <f>SUM(F140:J140)</f>
        <v>0</v>
      </c>
      <c r="C140" s="46" t="s">
        <v>126</v>
      </c>
      <c r="D140" s="48">
        <v>52</v>
      </c>
      <c r="E140" s="48">
        <f>IF(B140=0,0,(B140*D140))</f>
        <v>0</v>
      </c>
      <c r="F140" s="60"/>
      <c r="G140" s="60"/>
      <c r="H140" s="60"/>
      <c r="I140" s="60"/>
      <c r="J140" s="61"/>
    </row>
    <row r="141" spans="1:10" x14ac:dyDescent="0.3">
      <c r="A141" s="5"/>
      <c r="B141" s="46">
        <f>SUM(F141:J141)</f>
        <v>0</v>
      </c>
      <c r="C141" s="46" t="s">
        <v>127</v>
      </c>
      <c r="D141" s="48">
        <v>56</v>
      </c>
      <c r="E141" s="48">
        <f>IF(B141=0,0,(B141*D141))</f>
        <v>0</v>
      </c>
      <c r="F141" s="60"/>
      <c r="G141" s="60"/>
      <c r="H141" s="60"/>
      <c r="I141" s="60"/>
      <c r="J141" s="61"/>
    </row>
    <row r="142" spans="1:10" ht="15" thickBot="1" x14ac:dyDescent="0.35">
      <c r="A142" s="50"/>
      <c r="B142" s="51">
        <f>SUM(F142:J142)</f>
        <v>0</v>
      </c>
      <c r="C142" s="51" t="s">
        <v>128</v>
      </c>
      <c r="D142" s="53">
        <v>60</v>
      </c>
      <c r="E142" s="53">
        <f>IF(B142=0,0,(B142*D142))</f>
        <v>0</v>
      </c>
      <c r="F142" s="62"/>
      <c r="G142" s="62"/>
      <c r="H142" s="62"/>
      <c r="I142" s="62"/>
      <c r="J142" s="63"/>
    </row>
    <row r="143" spans="1:10" ht="15" thickBot="1" x14ac:dyDescent="0.35">
      <c r="D143" s="64"/>
      <c r="E143" s="64"/>
    </row>
    <row r="144" spans="1:10" x14ac:dyDescent="0.3">
      <c r="A144" s="1"/>
      <c r="B144" s="55" t="s">
        <v>129</v>
      </c>
      <c r="C144" s="55"/>
      <c r="D144" s="55"/>
      <c r="E144" s="55"/>
      <c r="F144" s="56" t="s">
        <v>27</v>
      </c>
    </row>
    <row r="145" spans="1:9" x14ac:dyDescent="0.3">
      <c r="A145" s="5"/>
      <c r="B145" s="46">
        <f t="shared" ref="B145:B151" si="9">SUM(F145:F145)</f>
        <v>0</v>
      </c>
      <c r="C145" s="46" t="s">
        <v>126</v>
      </c>
      <c r="D145" s="48">
        <v>37.03</v>
      </c>
      <c r="E145" s="48">
        <f t="shared" ref="E145:E152" si="10">IF(B145=0,0,(B145*D145))</f>
        <v>0</v>
      </c>
      <c r="F145" s="61"/>
    </row>
    <row r="146" spans="1:9" x14ac:dyDescent="0.3">
      <c r="A146" s="5"/>
      <c r="B146" s="46">
        <f t="shared" si="9"/>
        <v>0</v>
      </c>
      <c r="C146" s="46" t="s">
        <v>127</v>
      </c>
      <c r="D146" s="48">
        <v>37.9</v>
      </c>
      <c r="E146" s="48">
        <f t="shared" si="10"/>
        <v>0</v>
      </c>
      <c r="F146" s="61"/>
    </row>
    <row r="147" spans="1:9" x14ac:dyDescent="0.3">
      <c r="A147" s="5"/>
      <c r="B147" s="46">
        <f t="shared" si="9"/>
        <v>0</v>
      </c>
      <c r="C147" s="46" t="s">
        <v>130</v>
      </c>
      <c r="D147" s="48">
        <v>38.770000000000003</v>
      </c>
      <c r="E147" s="48">
        <f t="shared" si="10"/>
        <v>0</v>
      </c>
      <c r="F147" s="61"/>
    </row>
    <row r="148" spans="1:9" x14ac:dyDescent="0.3">
      <c r="A148" s="5"/>
      <c r="B148" s="46">
        <f t="shared" si="9"/>
        <v>0</v>
      </c>
      <c r="C148" s="46" t="s">
        <v>128</v>
      </c>
      <c r="D148" s="48">
        <v>39.35</v>
      </c>
      <c r="E148" s="48">
        <f t="shared" si="10"/>
        <v>0</v>
      </c>
      <c r="F148" s="61"/>
    </row>
    <row r="149" spans="1:9" x14ac:dyDescent="0.3">
      <c r="A149" s="5"/>
      <c r="B149" s="46">
        <f t="shared" si="9"/>
        <v>0</v>
      </c>
      <c r="C149" s="46" t="s">
        <v>131</v>
      </c>
      <c r="D149" s="48">
        <v>48.05</v>
      </c>
      <c r="E149" s="48">
        <f t="shared" si="10"/>
        <v>0</v>
      </c>
      <c r="F149" s="61"/>
    </row>
    <row r="150" spans="1:9" x14ac:dyDescent="0.3">
      <c r="A150" s="5"/>
      <c r="B150" s="46">
        <f t="shared" si="9"/>
        <v>0</v>
      </c>
      <c r="C150" s="46" t="s">
        <v>132</v>
      </c>
      <c r="D150" s="48">
        <v>62.54</v>
      </c>
      <c r="E150" s="48">
        <f t="shared" si="10"/>
        <v>0</v>
      </c>
      <c r="F150" s="61"/>
    </row>
    <row r="151" spans="1:9" x14ac:dyDescent="0.3">
      <c r="A151" s="5"/>
      <c r="B151" s="46">
        <f t="shared" si="9"/>
        <v>0</v>
      </c>
      <c r="C151" s="46" t="s">
        <v>133</v>
      </c>
      <c r="D151" s="48">
        <v>73.2</v>
      </c>
      <c r="E151" s="48">
        <f t="shared" si="10"/>
        <v>0</v>
      </c>
      <c r="F151" s="61"/>
    </row>
    <row r="152" spans="1:9" ht="15" thickBot="1" x14ac:dyDescent="0.35">
      <c r="A152" s="50"/>
      <c r="B152" s="51">
        <f>SUM(F152:F152)</f>
        <v>0</v>
      </c>
      <c r="C152" s="51" t="s">
        <v>134</v>
      </c>
      <c r="D152" s="53">
        <v>91.52</v>
      </c>
      <c r="E152" s="53">
        <f t="shared" si="10"/>
        <v>0</v>
      </c>
      <c r="F152" s="63"/>
    </row>
    <row r="153" spans="1:9" ht="15" thickBot="1" x14ac:dyDescent="0.35">
      <c r="D153" s="64"/>
      <c r="E153" s="64"/>
    </row>
    <row r="154" spans="1:9" x14ac:dyDescent="0.3">
      <c r="A154" s="1"/>
      <c r="B154" s="55" t="s">
        <v>135</v>
      </c>
      <c r="C154" s="55"/>
      <c r="D154" s="55"/>
      <c r="E154" s="55"/>
      <c r="F154" s="57" t="s">
        <v>37</v>
      </c>
      <c r="G154" s="58" t="s">
        <v>27</v>
      </c>
      <c r="H154" s="59" t="s">
        <v>38</v>
      </c>
    </row>
    <row r="155" spans="1:9" ht="15" thickBot="1" x14ac:dyDescent="0.35">
      <c r="A155" s="50"/>
      <c r="B155" s="51">
        <f>SUM(F155:H155)</f>
        <v>0</v>
      </c>
      <c r="C155" s="51" t="s">
        <v>136</v>
      </c>
      <c r="D155" s="53">
        <v>48</v>
      </c>
      <c r="E155" s="53">
        <f>IF(B155=0,0,(B155*D155))</f>
        <v>0</v>
      </c>
      <c r="F155" s="62"/>
      <c r="G155" s="62"/>
      <c r="H155" s="63"/>
    </row>
    <row r="156" spans="1:9" ht="15" thickBot="1" x14ac:dyDescent="0.35">
      <c r="D156" s="64"/>
      <c r="E156" s="64"/>
    </row>
    <row r="157" spans="1:9" x14ac:dyDescent="0.3">
      <c r="A157" s="1"/>
      <c r="B157" s="55" t="s">
        <v>137</v>
      </c>
      <c r="C157" s="55"/>
      <c r="D157" s="55"/>
      <c r="E157" s="55"/>
      <c r="F157" s="57" t="s">
        <v>37</v>
      </c>
      <c r="G157" s="58" t="s">
        <v>27</v>
      </c>
      <c r="H157" s="71" t="s">
        <v>86</v>
      </c>
      <c r="I157" s="59" t="s">
        <v>38</v>
      </c>
    </row>
    <row r="158" spans="1:9" x14ac:dyDescent="0.3">
      <c r="A158" s="5"/>
      <c r="B158" s="46">
        <f t="shared" ref="B158:B163" si="11">SUM(F158:I158)</f>
        <v>0</v>
      </c>
      <c r="C158" s="46" t="s">
        <v>138</v>
      </c>
      <c r="D158" s="48">
        <v>46.7</v>
      </c>
      <c r="E158" s="48">
        <f t="shared" ref="E158:E163" si="12">IF(B158=0,0,(B158*D158))</f>
        <v>0</v>
      </c>
      <c r="F158" s="60"/>
      <c r="G158" s="60"/>
      <c r="H158" s="60"/>
      <c r="I158" s="61"/>
    </row>
    <row r="159" spans="1:9" x14ac:dyDescent="0.3">
      <c r="A159" s="5"/>
      <c r="B159" s="46">
        <f t="shared" si="11"/>
        <v>0</v>
      </c>
      <c r="C159" s="46" t="s">
        <v>139</v>
      </c>
      <c r="D159" s="48">
        <v>50.6</v>
      </c>
      <c r="E159" s="48">
        <f t="shared" si="12"/>
        <v>0</v>
      </c>
      <c r="F159" s="60"/>
      <c r="G159" s="60"/>
      <c r="H159" s="60"/>
      <c r="I159" s="61"/>
    </row>
    <row r="160" spans="1:9" x14ac:dyDescent="0.3">
      <c r="A160" s="5"/>
      <c r="B160" s="46">
        <f t="shared" si="11"/>
        <v>0</v>
      </c>
      <c r="C160" s="46" t="s">
        <v>140</v>
      </c>
      <c r="D160" s="48">
        <v>76.150000000000006</v>
      </c>
      <c r="E160" s="48">
        <f t="shared" si="12"/>
        <v>0</v>
      </c>
      <c r="F160" s="60"/>
      <c r="G160" s="60"/>
      <c r="H160" s="60"/>
      <c r="I160" s="61"/>
    </row>
    <row r="161" spans="1:9" x14ac:dyDescent="0.3">
      <c r="A161" s="5"/>
      <c r="B161" s="46">
        <f t="shared" si="11"/>
        <v>0</v>
      </c>
      <c r="C161" s="46" t="s">
        <v>141</v>
      </c>
      <c r="D161" s="48">
        <v>105.8</v>
      </c>
      <c r="E161" s="48">
        <f t="shared" si="12"/>
        <v>0</v>
      </c>
      <c r="F161" s="60"/>
      <c r="G161" s="60"/>
      <c r="H161" s="60"/>
      <c r="I161" s="61"/>
    </row>
    <row r="162" spans="1:9" x14ac:dyDescent="0.3">
      <c r="A162" s="5"/>
      <c r="B162" s="46">
        <f t="shared" si="11"/>
        <v>0</v>
      </c>
      <c r="C162" s="46" t="s">
        <v>142</v>
      </c>
      <c r="D162" s="48">
        <v>138.9</v>
      </c>
      <c r="E162" s="48">
        <f t="shared" si="12"/>
        <v>0</v>
      </c>
      <c r="F162" s="60"/>
      <c r="G162" s="60"/>
      <c r="H162" s="60"/>
      <c r="I162" s="61"/>
    </row>
    <row r="163" spans="1:9" ht="15" thickBot="1" x14ac:dyDescent="0.35">
      <c r="A163" s="50"/>
      <c r="B163" s="51">
        <f t="shared" si="11"/>
        <v>0</v>
      </c>
      <c r="C163" s="51" t="s">
        <v>143</v>
      </c>
      <c r="D163" s="53">
        <v>174.7</v>
      </c>
      <c r="E163" s="53">
        <f t="shared" si="12"/>
        <v>0</v>
      </c>
      <c r="F163" s="62"/>
      <c r="G163" s="62"/>
      <c r="H163" s="62"/>
      <c r="I163" s="63"/>
    </row>
    <row r="164" spans="1:9" ht="15" thickBot="1" x14ac:dyDescent="0.35"/>
    <row r="165" spans="1:9" x14ac:dyDescent="0.3">
      <c r="A165" s="1"/>
      <c r="B165" s="55" t="s">
        <v>144</v>
      </c>
      <c r="C165" s="55"/>
      <c r="D165" s="55"/>
      <c r="E165" s="55"/>
      <c r="F165" s="65" t="s">
        <v>45</v>
      </c>
      <c r="G165" s="57" t="s">
        <v>37</v>
      </c>
      <c r="H165" s="58" t="s">
        <v>27</v>
      </c>
      <c r="I165" s="59" t="s">
        <v>38</v>
      </c>
    </row>
    <row r="166" spans="1:9" x14ac:dyDescent="0.3">
      <c r="A166" s="5"/>
      <c r="B166" s="46">
        <f>SUM(F166:I166)</f>
        <v>0</v>
      </c>
      <c r="C166" s="46" t="s">
        <v>145</v>
      </c>
      <c r="D166" s="48">
        <v>35</v>
      </c>
      <c r="E166" s="48">
        <f>IF(B166=0,0,(B166*D166))</f>
        <v>0</v>
      </c>
      <c r="F166" s="60"/>
      <c r="G166" s="60"/>
      <c r="H166" s="60"/>
      <c r="I166" s="61"/>
    </row>
    <row r="167" spans="1:9" ht="15" thickBot="1" x14ac:dyDescent="0.35">
      <c r="A167" s="50"/>
      <c r="B167" s="51">
        <f>SUM(F167:I167)</f>
        <v>0</v>
      </c>
      <c r="C167" s="51" t="s">
        <v>118</v>
      </c>
      <c r="D167" s="53">
        <v>37</v>
      </c>
      <c r="E167" s="53">
        <f>IF(B167=0,0,(B167*D167))</f>
        <v>0</v>
      </c>
      <c r="F167" s="62"/>
      <c r="G167" s="62"/>
      <c r="H167" s="62"/>
      <c r="I167" s="63"/>
    </row>
    <row r="168" spans="1:9" ht="15" thickBot="1" x14ac:dyDescent="0.35"/>
    <row r="169" spans="1:9" x14ac:dyDescent="0.3">
      <c r="A169" s="1"/>
      <c r="B169" s="55" t="s">
        <v>146</v>
      </c>
      <c r="C169" s="55"/>
      <c r="D169" s="55"/>
      <c r="E169" s="55"/>
      <c r="F169" s="57" t="s">
        <v>37</v>
      </c>
      <c r="G169" s="58" t="s">
        <v>27</v>
      </c>
      <c r="H169" s="59" t="s">
        <v>38</v>
      </c>
    </row>
    <row r="170" spans="1:9" x14ac:dyDescent="0.3">
      <c r="A170" s="5"/>
      <c r="B170" s="46">
        <f>SUM(F170:H170)</f>
        <v>0</v>
      </c>
      <c r="C170" s="46" t="s">
        <v>145</v>
      </c>
      <c r="D170" s="48">
        <v>42</v>
      </c>
      <c r="E170" s="48">
        <f>IF(B170=0,0,(B170*D170))</f>
        <v>0</v>
      </c>
      <c r="F170" s="60"/>
      <c r="G170" s="60"/>
      <c r="H170" s="61"/>
    </row>
    <row r="171" spans="1:9" ht="15" thickBot="1" x14ac:dyDescent="0.35">
      <c r="A171" s="50"/>
      <c r="B171" s="51">
        <f>SUM(F171:H171)</f>
        <v>0</v>
      </c>
      <c r="C171" s="51" t="s">
        <v>118</v>
      </c>
      <c r="D171" s="53">
        <v>48</v>
      </c>
      <c r="E171" s="53">
        <f>IF(B171=0,0,(B171*D171))</f>
        <v>0</v>
      </c>
      <c r="F171" s="62"/>
      <c r="G171" s="62"/>
      <c r="H171" s="63"/>
    </row>
    <row r="172" spans="1:9" ht="15" thickBot="1" x14ac:dyDescent="0.35">
      <c r="D172" s="64"/>
      <c r="E172" s="64"/>
    </row>
    <row r="173" spans="1:9" x14ac:dyDescent="0.3">
      <c r="A173" s="1"/>
      <c r="B173" s="55" t="s">
        <v>147</v>
      </c>
      <c r="C173" s="55"/>
      <c r="D173" s="55"/>
      <c r="E173" s="55"/>
      <c r="F173" s="65" t="s">
        <v>45</v>
      </c>
      <c r="G173" s="57" t="s">
        <v>37</v>
      </c>
      <c r="H173" s="58" t="s">
        <v>27</v>
      </c>
      <c r="I173" s="59" t="s">
        <v>38</v>
      </c>
    </row>
    <row r="174" spans="1:9" x14ac:dyDescent="0.3">
      <c r="A174" s="5"/>
      <c r="B174" s="46">
        <f>SUM(F174:I174)</f>
        <v>0</v>
      </c>
      <c r="C174" s="46" t="s">
        <v>148</v>
      </c>
      <c r="D174" s="48">
        <v>58.5</v>
      </c>
      <c r="E174" s="48">
        <f>IF(B174=0,0,(B174*D174))</f>
        <v>0</v>
      </c>
      <c r="F174" s="60"/>
      <c r="G174" s="60"/>
      <c r="H174" s="60"/>
      <c r="I174" s="61"/>
    </row>
    <row r="175" spans="1:9" x14ac:dyDescent="0.3">
      <c r="A175" s="5"/>
      <c r="B175" s="46">
        <f>SUM(F175:I175)</f>
        <v>0</v>
      </c>
      <c r="C175" s="46" t="s">
        <v>149</v>
      </c>
      <c r="D175" s="48">
        <v>62.2</v>
      </c>
      <c r="E175" s="48">
        <f>IF(B175=0,0,(B175*D175))</f>
        <v>0</v>
      </c>
      <c r="F175" s="60"/>
      <c r="G175" s="60"/>
      <c r="H175" s="60"/>
      <c r="I175" s="61"/>
    </row>
    <row r="176" spans="1:9" x14ac:dyDescent="0.3">
      <c r="A176" s="5"/>
      <c r="B176" s="46">
        <f>SUM(F176:I176)</f>
        <v>0</v>
      </c>
      <c r="C176" s="46" t="s">
        <v>150</v>
      </c>
      <c r="D176" s="48">
        <v>73.900000000000006</v>
      </c>
      <c r="E176" s="48">
        <f>IF(B176=0,0,(B176*D176))</f>
        <v>0</v>
      </c>
      <c r="F176" s="60"/>
      <c r="G176" s="60"/>
      <c r="H176" s="60"/>
      <c r="I176" s="61"/>
    </row>
    <row r="177" spans="1:10" x14ac:dyDescent="0.3">
      <c r="A177" s="5"/>
      <c r="B177" s="46">
        <f>SUM(F177:I177)</f>
        <v>0</v>
      </c>
      <c r="C177" s="46" t="s">
        <v>151</v>
      </c>
      <c r="D177" s="48">
        <v>83.8</v>
      </c>
      <c r="E177" s="48">
        <f>IF(B177=0,0,(B177*D177))</f>
        <v>0</v>
      </c>
      <c r="F177" s="60"/>
      <c r="G177" s="60"/>
      <c r="H177" s="60"/>
      <c r="I177" s="61"/>
    </row>
    <row r="178" spans="1:10" ht="15" thickBot="1" x14ac:dyDescent="0.35">
      <c r="A178" s="50"/>
      <c r="B178" s="51">
        <f>SUM(F178:I178)</f>
        <v>0</v>
      </c>
      <c r="C178" s="51" t="s">
        <v>152</v>
      </c>
      <c r="D178" s="53">
        <v>98.4</v>
      </c>
      <c r="E178" s="53">
        <f>IF(B178=0,0,(B178*D178))</f>
        <v>0</v>
      </c>
      <c r="F178" s="62"/>
      <c r="G178" s="62"/>
      <c r="H178" s="62"/>
      <c r="I178" s="63"/>
    </row>
    <row r="179" spans="1:10" ht="15" thickBot="1" x14ac:dyDescent="0.35">
      <c r="D179" s="64"/>
      <c r="E179" s="64"/>
    </row>
    <row r="180" spans="1:10" x14ac:dyDescent="0.3">
      <c r="A180" s="1"/>
      <c r="B180" s="55" t="s">
        <v>153</v>
      </c>
      <c r="C180" s="55"/>
      <c r="D180" s="55"/>
      <c r="E180" s="55"/>
      <c r="F180" s="65" t="s">
        <v>45</v>
      </c>
      <c r="G180" s="57" t="s">
        <v>37</v>
      </c>
      <c r="H180" s="58" t="s">
        <v>27</v>
      </c>
      <c r="I180" s="59" t="s">
        <v>38</v>
      </c>
    </row>
    <row r="181" spans="1:10" x14ac:dyDescent="0.3">
      <c r="A181" s="5"/>
      <c r="B181" s="46">
        <f>SUM(F181:I181)</f>
        <v>0</v>
      </c>
      <c r="C181" s="46" t="s">
        <v>148</v>
      </c>
      <c r="D181" s="48">
        <v>62.2</v>
      </c>
      <c r="E181" s="48">
        <f>IF(B181=0,0,(B181*D181))</f>
        <v>0</v>
      </c>
      <c r="F181" s="60"/>
      <c r="G181" s="60"/>
      <c r="H181" s="60"/>
      <c r="I181" s="61"/>
    </row>
    <row r="182" spans="1:10" x14ac:dyDescent="0.3">
      <c r="A182" s="5"/>
      <c r="B182" s="46">
        <f>SUM(F182:I182)</f>
        <v>0</v>
      </c>
      <c r="C182" s="46" t="s">
        <v>149</v>
      </c>
      <c r="D182" s="48">
        <v>69.8</v>
      </c>
      <c r="E182" s="48">
        <f>IF(B182=0,0,(B182*D182))</f>
        <v>0</v>
      </c>
      <c r="F182" s="60"/>
      <c r="G182" s="60"/>
      <c r="H182" s="60"/>
      <c r="I182" s="61"/>
    </row>
    <row r="183" spans="1:10" x14ac:dyDescent="0.3">
      <c r="A183" s="5"/>
      <c r="B183" s="46">
        <f>SUM(F183:I183)</f>
        <v>0</v>
      </c>
      <c r="C183" s="46" t="s">
        <v>150</v>
      </c>
      <c r="D183" s="48">
        <v>78.7</v>
      </c>
      <c r="E183" s="48">
        <f>IF(B183=0,0,(B183*D183))</f>
        <v>0</v>
      </c>
      <c r="F183" s="60"/>
      <c r="G183" s="60"/>
      <c r="H183" s="60"/>
      <c r="I183" s="61"/>
    </row>
    <row r="184" spans="1:10" x14ac:dyDescent="0.3">
      <c r="A184" s="5"/>
      <c r="B184" s="46">
        <f>SUM(F184:I184)</f>
        <v>0</v>
      </c>
      <c r="C184" s="46" t="s">
        <v>151</v>
      </c>
      <c r="D184" s="48">
        <v>89.15</v>
      </c>
      <c r="E184" s="48">
        <f>IF(B184=0,0,(B184*D184))</f>
        <v>0</v>
      </c>
      <c r="F184" s="60"/>
      <c r="G184" s="60"/>
      <c r="H184" s="60"/>
      <c r="I184" s="61"/>
    </row>
    <row r="185" spans="1:10" ht="15" thickBot="1" x14ac:dyDescent="0.35">
      <c r="A185" s="50"/>
      <c r="B185" s="51">
        <f>SUM(F185:I185)</f>
        <v>0</v>
      </c>
      <c r="C185" s="51" t="s">
        <v>152</v>
      </c>
      <c r="D185" s="53">
        <v>104.7</v>
      </c>
      <c r="E185" s="53">
        <f>IF(B185=0,0,(B185*D185))</f>
        <v>0</v>
      </c>
      <c r="F185" s="62"/>
      <c r="G185" s="62"/>
      <c r="H185" s="62"/>
      <c r="I185" s="63"/>
    </row>
    <row r="186" spans="1:10" ht="15" thickBot="1" x14ac:dyDescent="0.35">
      <c r="D186" s="64"/>
      <c r="E186" s="64"/>
      <c r="F186" s="78" t="s">
        <v>122</v>
      </c>
      <c r="G186" s="78"/>
      <c r="H186" s="78" t="s">
        <v>123</v>
      </c>
      <c r="I186" s="78"/>
      <c r="J186" s="78"/>
    </row>
    <row r="187" spans="1:10" x14ac:dyDescent="0.3">
      <c r="A187" s="1"/>
      <c r="B187" s="55" t="s">
        <v>154</v>
      </c>
      <c r="C187" s="55"/>
      <c r="D187" s="55"/>
      <c r="E187" s="55"/>
      <c r="F187" s="58" t="s">
        <v>27</v>
      </c>
      <c r="G187" s="79"/>
      <c r="H187" s="79"/>
      <c r="I187" s="79"/>
      <c r="J187" s="80"/>
    </row>
    <row r="188" spans="1:10" x14ac:dyDescent="0.3">
      <c r="A188" s="5"/>
      <c r="B188" s="46">
        <f>SUM(F188:J188)</f>
        <v>0</v>
      </c>
      <c r="C188" s="46" t="s">
        <v>125</v>
      </c>
      <c r="D188" s="48">
        <v>32.299999999999997</v>
      </c>
      <c r="E188" s="48">
        <f>IF(B188=0,0,(B188*D188))</f>
        <v>0</v>
      </c>
      <c r="F188" s="60"/>
      <c r="G188" s="60"/>
      <c r="H188" s="60"/>
      <c r="I188" s="60"/>
      <c r="J188" s="61"/>
    </row>
    <row r="189" spans="1:10" x14ac:dyDescent="0.3">
      <c r="A189" s="5"/>
      <c r="B189" s="46">
        <f>SUM(F189:J189)</f>
        <v>0</v>
      </c>
      <c r="C189" s="46" t="s">
        <v>126</v>
      </c>
      <c r="D189" s="48">
        <v>37.35</v>
      </c>
      <c r="E189" s="48">
        <f>IF(B189=0,0,(B189*D189))</f>
        <v>0</v>
      </c>
      <c r="F189" s="60"/>
      <c r="G189" s="60"/>
      <c r="H189" s="60"/>
      <c r="I189" s="60"/>
      <c r="J189" s="61"/>
    </row>
    <row r="190" spans="1:10" ht="15" thickBot="1" x14ac:dyDescent="0.35">
      <c r="A190" s="50"/>
      <c r="B190" s="51">
        <f>SUM(F190:J190)</f>
        <v>0</v>
      </c>
      <c r="C190" s="51" t="s">
        <v>127</v>
      </c>
      <c r="D190" s="53">
        <v>40.25</v>
      </c>
      <c r="E190" s="53">
        <f>IF(B190=0,0,(B190*D190))</f>
        <v>0</v>
      </c>
      <c r="F190" s="62"/>
      <c r="G190" s="62"/>
      <c r="H190" s="62"/>
      <c r="I190" s="62"/>
      <c r="J190" s="63"/>
    </row>
    <row r="191" spans="1:10" ht="15" thickBot="1" x14ac:dyDescent="0.35"/>
    <row r="192" spans="1:10" x14ac:dyDescent="0.3">
      <c r="A192" s="1"/>
      <c r="B192" s="55" t="s">
        <v>155</v>
      </c>
      <c r="C192" s="55"/>
      <c r="D192" s="55"/>
      <c r="E192" s="55"/>
      <c r="F192" s="81" t="s">
        <v>156</v>
      </c>
    </row>
    <row r="193" spans="1:6" x14ac:dyDescent="0.3">
      <c r="A193" s="5"/>
      <c r="B193" s="46">
        <f>SUM(F193:F193)</f>
        <v>0</v>
      </c>
      <c r="C193" s="46" t="s">
        <v>157</v>
      </c>
      <c r="D193" s="48">
        <v>45</v>
      </c>
      <c r="E193" s="48">
        <f>IF(B193=0,0,(B193*D193))</f>
        <v>0</v>
      </c>
      <c r="F193" s="61"/>
    </row>
    <row r="194" spans="1:6" x14ac:dyDescent="0.3">
      <c r="A194" s="5"/>
      <c r="B194" s="46">
        <f>SUM(F194:F194)</f>
        <v>0</v>
      </c>
      <c r="C194" s="46" t="s">
        <v>158</v>
      </c>
      <c r="D194" s="48">
        <v>50</v>
      </c>
      <c r="E194" s="48">
        <f>IF(B194=0,0,(B194*D194))</f>
        <v>0</v>
      </c>
      <c r="F194" s="61"/>
    </row>
    <row r="195" spans="1:6" x14ac:dyDescent="0.3">
      <c r="A195" s="5"/>
      <c r="B195" s="46">
        <f>SUM(F195:F195)</f>
        <v>0</v>
      </c>
      <c r="C195" s="46" t="s">
        <v>159</v>
      </c>
      <c r="D195" s="48">
        <v>45</v>
      </c>
      <c r="E195" s="48">
        <f>IF(B195=0,0,(B195*D195))</f>
        <v>0</v>
      </c>
      <c r="F195" s="61"/>
    </row>
    <row r="196" spans="1:6" x14ac:dyDescent="0.3">
      <c r="A196" s="5"/>
      <c r="B196" s="46">
        <f>SUM(F196:F196)</f>
        <v>0</v>
      </c>
      <c r="C196" s="46" t="s">
        <v>160</v>
      </c>
      <c r="D196" s="48">
        <v>60</v>
      </c>
      <c r="E196" s="48">
        <f>IF(B196=0,0,(B196*D196))</f>
        <v>0</v>
      </c>
      <c r="F196" s="61"/>
    </row>
    <row r="197" spans="1:6" ht="15" thickBot="1" x14ac:dyDescent="0.35">
      <c r="A197" s="50"/>
      <c r="B197" s="51">
        <f>SUM(F197:F197)</f>
        <v>0</v>
      </c>
      <c r="C197" s="51" t="s">
        <v>161</v>
      </c>
      <c r="D197" s="53">
        <v>55</v>
      </c>
      <c r="E197" s="53">
        <f>IF(B197=0,0,(B197*D197))</f>
        <v>0</v>
      </c>
      <c r="F197" s="63"/>
    </row>
    <row r="198" spans="1:6" ht="15" thickBot="1" x14ac:dyDescent="0.35">
      <c r="D198" s="64"/>
      <c r="E198" s="64"/>
    </row>
    <row r="199" spans="1:6" x14ac:dyDescent="0.3">
      <c r="A199" s="1"/>
      <c r="B199" s="31" t="s">
        <v>162</v>
      </c>
      <c r="C199" s="82"/>
      <c r="D199" s="82"/>
      <c r="E199" s="83"/>
      <c r="F199" s="81" t="s">
        <v>156</v>
      </c>
    </row>
    <row r="200" spans="1:6" x14ac:dyDescent="0.3">
      <c r="A200" s="5"/>
      <c r="B200" s="46">
        <f>SUM(F200:F200)</f>
        <v>0</v>
      </c>
      <c r="C200" s="46" t="s">
        <v>163</v>
      </c>
      <c r="D200" s="48">
        <v>90</v>
      </c>
      <c r="E200" s="48">
        <f>IF(B200=0,0,(B200*D200))</f>
        <v>0</v>
      </c>
      <c r="F200" s="61"/>
    </row>
    <row r="201" spans="1:6" x14ac:dyDescent="0.3">
      <c r="A201" s="5"/>
      <c r="B201" s="46">
        <f>SUM(F201:F201)</f>
        <v>0</v>
      </c>
      <c r="C201" s="46" t="s">
        <v>164</v>
      </c>
      <c r="D201" s="48">
        <v>150</v>
      </c>
      <c r="E201" s="48">
        <f>IF(B201=0,0,(B201*D201))</f>
        <v>0</v>
      </c>
      <c r="F201" s="61"/>
    </row>
    <row r="202" spans="1:6" x14ac:dyDescent="0.3">
      <c r="A202" s="5"/>
      <c r="B202" s="46">
        <f>SUM(F202:F202)</f>
        <v>0</v>
      </c>
      <c r="C202" s="46" t="s">
        <v>165</v>
      </c>
      <c r="D202" s="48">
        <v>160</v>
      </c>
      <c r="E202" s="48">
        <f>IF(B202=0,0,(B202*D202))</f>
        <v>0</v>
      </c>
      <c r="F202" s="61"/>
    </row>
    <row r="203" spans="1:6" x14ac:dyDescent="0.3">
      <c r="A203" s="5"/>
      <c r="B203" s="46">
        <f>SUM(F203:F203)</f>
        <v>0</v>
      </c>
      <c r="C203" s="46" t="s">
        <v>166</v>
      </c>
      <c r="D203" s="48">
        <v>170</v>
      </c>
      <c r="E203" s="48">
        <f>IF(B203=0,0,(B203*D203))</f>
        <v>0</v>
      </c>
      <c r="F203" s="61"/>
    </row>
    <row r="204" spans="1:6" ht="15" thickBot="1" x14ac:dyDescent="0.35">
      <c r="A204" s="50"/>
      <c r="B204" s="51">
        <f>SUM(F204:F204)</f>
        <v>0</v>
      </c>
      <c r="C204" s="51" t="s">
        <v>167</v>
      </c>
      <c r="D204" s="53">
        <v>180</v>
      </c>
      <c r="E204" s="53">
        <f>IF(B204=0,0,(B204*D204))</f>
        <v>0</v>
      </c>
      <c r="F204" s="63"/>
    </row>
    <row r="205" spans="1:6" ht="15" thickBot="1" x14ac:dyDescent="0.35"/>
    <row r="206" spans="1:6" x14ac:dyDescent="0.3">
      <c r="A206" s="1"/>
      <c r="B206" s="55" t="s">
        <v>168</v>
      </c>
      <c r="C206" s="55"/>
      <c r="D206" s="55"/>
      <c r="E206" s="55"/>
      <c r="F206" s="84" t="s">
        <v>169</v>
      </c>
    </row>
    <row r="207" spans="1:6" x14ac:dyDescent="0.3">
      <c r="A207" s="5"/>
      <c r="B207" s="46">
        <f t="shared" ref="B207:B216" si="13">SUM(F207:F207)</f>
        <v>0</v>
      </c>
      <c r="C207" s="46" t="s">
        <v>170</v>
      </c>
      <c r="D207" s="48">
        <v>45</v>
      </c>
      <c r="E207" s="48">
        <f t="shared" ref="E207:E217" si="14">IF(B207=0,0,(B207*D207))</f>
        <v>0</v>
      </c>
      <c r="F207" s="61"/>
    </row>
    <row r="208" spans="1:6" x14ac:dyDescent="0.3">
      <c r="A208" s="5"/>
      <c r="B208" s="46">
        <f t="shared" si="13"/>
        <v>0</v>
      </c>
      <c r="C208" s="46" t="s">
        <v>171</v>
      </c>
      <c r="D208" s="48">
        <v>45</v>
      </c>
      <c r="E208" s="48">
        <f t="shared" si="14"/>
        <v>0</v>
      </c>
      <c r="F208" s="61"/>
    </row>
    <row r="209" spans="1:6" x14ac:dyDescent="0.3">
      <c r="A209" s="5"/>
      <c r="B209" s="46">
        <f t="shared" si="13"/>
        <v>0</v>
      </c>
      <c r="C209" s="46" t="s">
        <v>172</v>
      </c>
      <c r="D209" s="48">
        <v>45</v>
      </c>
      <c r="E209" s="48">
        <f t="shared" si="14"/>
        <v>0</v>
      </c>
      <c r="F209" s="61"/>
    </row>
    <row r="210" spans="1:6" x14ac:dyDescent="0.3">
      <c r="A210" s="5"/>
      <c r="B210" s="46">
        <f t="shared" si="13"/>
        <v>0</v>
      </c>
      <c r="C210" s="46" t="s">
        <v>173</v>
      </c>
      <c r="D210" s="48">
        <v>45</v>
      </c>
      <c r="E210" s="48">
        <f t="shared" si="14"/>
        <v>0</v>
      </c>
      <c r="F210" s="61"/>
    </row>
    <row r="211" spans="1:6" x14ac:dyDescent="0.3">
      <c r="A211" s="5"/>
      <c r="B211" s="46">
        <f t="shared" si="13"/>
        <v>0</v>
      </c>
      <c r="C211" s="46" t="s">
        <v>174</v>
      </c>
      <c r="D211" s="48">
        <v>45</v>
      </c>
      <c r="E211" s="48">
        <f t="shared" si="14"/>
        <v>0</v>
      </c>
      <c r="F211" s="61"/>
    </row>
    <row r="212" spans="1:6" x14ac:dyDescent="0.3">
      <c r="A212" s="5"/>
      <c r="B212" s="46">
        <f t="shared" si="13"/>
        <v>0</v>
      </c>
      <c r="C212" s="46" t="s">
        <v>175</v>
      </c>
      <c r="D212" s="48">
        <v>45</v>
      </c>
      <c r="E212" s="48">
        <f t="shared" si="14"/>
        <v>0</v>
      </c>
      <c r="F212" s="61"/>
    </row>
    <row r="213" spans="1:6" x14ac:dyDescent="0.3">
      <c r="A213" s="5"/>
      <c r="B213" s="46">
        <f t="shared" si="13"/>
        <v>0</v>
      </c>
      <c r="C213" s="46" t="s">
        <v>176</v>
      </c>
      <c r="D213" s="48">
        <v>45</v>
      </c>
      <c r="E213" s="48">
        <f t="shared" si="14"/>
        <v>0</v>
      </c>
      <c r="F213" s="61"/>
    </row>
    <row r="214" spans="1:6" x14ac:dyDescent="0.3">
      <c r="A214" s="5"/>
      <c r="B214" s="46">
        <f t="shared" si="13"/>
        <v>0</v>
      </c>
      <c r="C214" s="46" t="s">
        <v>177</v>
      </c>
      <c r="D214" s="48">
        <v>45</v>
      </c>
      <c r="E214" s="48">
        <f t="shared" si="14"/>
        <v>0</v>
      </c>
      <c r="F214" s="61"/>
    </row>
    <row r="215" spans="1:6" x14ac:dyDescent="0.3">
      <c r="A215" s="5"/>
      <c r="B215" s="46">
        <f t="shared" si="13"/>
        <v>0</v>
      </c>
      <c r="C215" s="46" t="s">
        <v>178</v>
      </c>
      <c r="D215" s="48">
        <v>50</v>
      </c>
      <c r="E215" s="48">
        <f t="shared" si="14"/>
        <v>0</v>
      </c>
      <c r="F215" s="61"/>
    </row>
    <row r="216" spans="1:6" x14ac:dyDescent="0.3">
      <c r="A216" s="5"/>
      <c r="B216" s="46">
        <f t="shared" si="13"/>
        <v>0</v>
      </c>
      <c r="C216" s="46" t="s">
        <v>179</v>
      </c>
      <c r="D216" s="48">
        <v>50</v>
      </c>
      <c r="E216" s="48">
        <f t="shared" si="14"/>
        <v>0</v>
      </c>
      <c r="F216" s="61"/>
    </row>
    <row r="217" spans="1:6" ht="15" thickBot="1" x14ac:dyDescent="0.35">
      <c r="A217" s="50"/>
      <c r="B217" s="51">
        <f>SUM(F217:F217)</f>
        <v>0</v>
      </c>
      <c r="C217" s="51" t="s">
        <v>180</v>
      </c>
      <c r="D217" s="53">
        <v>50</v>
      </c>
      <c r="E217" s="53">
        <f t="shared" si="14"/>
        <v>0</v>
      </c>
      <c r="F217" s="63"/>
    </row>
    <row r="218" spans="1:6" ht="15" thickBot="1" x14ac:dyDescent="0.35"/>
    <row r="219" spans="1:6" x14ac:dyDescent="0.3">
      <c r="A219" s="1"/>
      <c r="B219" s="55" t="s">
        <v>181</v>
      </c>
      <c r="C219" s="55"/>
      <c r="D219" s="55"/>
      <c r="E219" s="55"/>
      <c r="F219" s="84" t="s">
        <v>76</v>
      </c>
    </row>
    <row r="220" spans="1:6" x14ac:dyDescent="0.3">
      <c r="A220" s="5"/>
      <c r="B220" s="46">
        <f>SUM(F220:F220)</f>
        <v>0</v>
      </c>
      <c r="C220" s="46" t="s">
        <v>182</v>
      </c>
      <c r="D220" s="48">
        <v>31.75</v>
      </c>
      <c r="E220" s="48">
        <f t="shared" ref="E220:E229" si="15">IF(B220=0,0,(B220*D220))</f>
        <v>0</v>
      </c>
      <c r="F220" s="61"/>
    </row>
    <row r="221" spans="1:6" x14ac:dyDescent="0.3">
      <c r="A221" s="5"/>
      <c r="B221" s="46">
        <f t="shared" ref="B221:B229" si="16">SUM(F221:F221)</f>
        <v>0</v>
      </c>
      <c r="C221" s="46" t="s">
        <v>183</v>
      </c>
      <c r="D221" s="48">
        <v>35</v>
      </c>
      <c r="E221" s="48">
        <f t="shared" si="15"/>
        <v>0</v>
      </c>
      <c r="F221" s="61"/>
    </row>
    <row r="222" spans="1:6" x14ac:dyDescent="0.3">
      <c r="A222" s="5"/>
      <c r="B222" s="46">
        <f t="shared" si="16"/>
        <v>0</v>
      </c>
      <c r="C222" s="46" t="s">
        <v>184</v>
      </c>
      <c r="D222" s="48">
        <v>36.5</v>
      </c>
      <c r="E222" s="48">
        <f t="shared" si="15"/>
        <v>0</v>
      </c>
      <c r="F222" s="61"/>
    </row>
    <row r="223" spans="1:6" x14ac:dyDescent="0.3">
      <c r="A223" s="5"/>
      <c r="B223" s="46">
        <f t="shared" si="16"/>
        <v>0</v>
      </c>
      <c r="C223" s="46" t="s">
        <v>185</v>
      </c>
      <c r="D223" s="48">
        <v>38.299999999999997</v>
      </c>
      <c r="E223" s="48">
        <f t="shared" si="15"/>
        <v>0</v>
      </c>
      <c r="F223" s="61"/>
    </row>
    <row r="224" spans="1:6" x14ac:dyDescent="0.3">
      <c r="A224" s="5"/>
      <c r="B224" s="46">
        <f t="shared" si="16"/>
        <v>0</v>
      </c>
      <c r="C224" s="46" t="s">
        <v>186</v>
      </c>
      <c r="D224" s="48">
        <v>40</v>
      </c>
      <c r="E224" s="48">
        <f t="shared" si="15"/>
        <v>0</v>
      </c>
      <c r="F224" s="61"/>
    </row>
    <row r="225" spans="1:10" x14ac:dyDescent="0.3">
      <c r="A225" s="5"/>
      <c r="B225" s="46">
        <f t="shared" si="16"/>
        <v>0</v>
      </c>
      <c r="C225" s="46" t="s">
        <v>187</v>
      </c>
      <c r="D225" s="48">
        <v>42.5</v>
      </c>
      <c r="E225" s="48">
        <f t="shared" si="15"/>
        <v>0</v>
      </c>
      <c r="F225" s="61"/>
    </row>
    <row r="226" spans="1:10" x14ac:dyDescent="0.3">
      <c r="A226" s="5"/>
      <c r="B226" s="46">
        <f t="shared" si="16"/>
        <v>0</v>
      </c>
      <c r="C226" s="46" t="s">
        <v>188</v>
      </c>
      <c r="D226" s="48">
        <v>45</v>
      </c>
      <c r="E226" s="48">
        <f t="shared" si="15"/>
        <v>0</v>
      </c>
      <c r="F226" s="61"/>
    </row>
    <row r="227" spans="1:10" x14ac:dyDescent="0.3">
      <c r="A227" s="5"/>
      <c r="B227" s="46">
        <f t="shared" si="16"/>
        <v>0</v>
      </c>
      <c r="C227" s="46" t="s">
        <v>189</v>
      </c>
      <c r="D227" s="48">
        <v>50</v>
      </c>
      <c r="E227" s="48">
        <f t="shared" si="15"/>
        <v>0</v>
      </c>
      <c r="F227" s="61"/>
    </row>
    <row r="228" spans="1:10" x14ac:dyDescent="0.3">
      <c r="A228" s="5"/>
      <c r="B228" s="46">
        <f t="shared" si="16"/>
        <v>0</v>
      </c>
      <c r="C228" s="46" t="s">
        <v>190</v>
      </c>
      <c r="D228" s="48">
        <v>55</v>
      </c>
      <c r="E228" s="48">
        <f t="shared" si="15"/>
        <v>0</v>
      </c>
      <c r="F228" s="61"/>
    </row>
    <row r="229" spans="1:10" ht="15" thickBot="1" x14ac:dyDescent="0.35">
      <c r="A229" s="50"/>
      <c r="B229" s="51">
        <f t="shared" si="16"/>
        <v>0</v>
      </c>
      <c r="C229" s="51" t="s">
        <v>191</v>
      </c>
      <c r="D229" s="53">
        <v>60</v>
      </c>
      <c r="E229" s="53">
        <f t="shared" si="15"/>
        <v>0</v>
      </c>
      <c r="F229" s="63"/>
    </row>
    <row r="230" spans="1:10" ht="15" thickBot="1" x14ac:dyDescent="0.35">
      <c r="D230" s="64"/>
      <c r="E230" s="64"/>
    </row>
    <row r="231" spans="1:10" x14ac:dyDescent="0.3">
      <c r="A231" s="1"/>
      <c r="B231" s="31" t="s">
        <v>192</v>
      </c>
      <c r="C231" s="82"/>
      <c r="D231" s="82"/>
      <c r="E231" s="83"/>
      <c r="F231" s="56" t="s">
        <v>27</v>
      </c>
    </row>
    <row r="232" spans="1:10" x14ac:dyDescent="0.3">
      <c r="A232" s="5"/>
      <c r="B232" s="46">
        <f>SUM(F232:F232)</f>
        <v>0</v>
      </c>
      <c r="C232" s="46" t="s">
        <v>140</v>
      </c>
      <c r="D232" s="48">
        <v>28.75</v>
      </c>
      <c r="E232" s="48">
        <f>IF(B232=0,0,(B232*D232))</f>
        <v>0</v>
      </c>
      <c r="F232" s="61"/>
    </row>
    <row r="233" spans="1:10" ht="15" thickBot="1" x14ac:dyDescent="0.35">
      <c r="A233" s="50"/>
      <c r="B233" s="51">
        <f>SUM(F233:F233)</f>
        <v>0</v>
      </c>
      <c r="C233" s="51" t="s">
        <v>141</v>
      </c>
      <c r="D233" s="53">
        <v>37.700000000000003</v>
      </c>
      <c r="E233" s="53">
        <f>IF(B233=0,0,(B233*D233))</f>
        <v>0</v>
      </c>
      <c r="F233" s="63"/>
    </row>
    <row r="234" spans="1:10" ht="15" thickBot="1" x14ac:dyDescent="0.35"/>
    <row r="235" spans="1:10" x14ac:dyDescent="0.3">
      <c r="A235" s="1"/>
      <c r="B235" s="31" t="s">
        <v>193</v>
      </c>
      <c r="C235" s="82"/>
      <c r="D235" s="82"/>
      <c r="E235" s="83"/>
      <c r="F235" s="65" t="s">
        <v>45</v>
      </c>
      <c r="G235" s="57" t="s">
        <v>37</v>
      </c>
      <c r="H235" s="58" t="s">
        <v>27</v>
      </c>
      <c r="I235" s="59" t="s">
        <v>38</v>
      </c>
    </row>
    <row r="236" spans="1:10" ht="15" thickBot="1" x14ac:dyDescent="0.35">
      <c r="A236" s="50"/>
      <c r="B236" s="51">
        <f>SUM(F236:I236)</f>
        <v>0</v>
      </c>
      <c r="C236" s="51" t="s">
        <v>194</v>
      </c>
      <c r="D236" s="53">
        <v>40</v>
      </c>
      <c r="E236" s="53">
        <f>IF(B236=0,0,(B236*D236))</f>
        <v>0</v>
      </c>
      <c r="F236" s="62"/>
      <c r="G236" s="62"/>
      <c r="H236" s="62"/>
      <c r="I236" s="63"/>
    </row>
    <row r="237" spans="1:10" ht="15" thickBot="1" x14ac:dyDescent="0.35"/>
    <row r="238" spans="1:10" x14ac:dyDescent="0.3">
      <c r="A238" s="1"/>
      <c r="B238" s="31" t="s">
        <v>195</v>
      </c>
      <c r="C238" s="82"/>
      <c r="D238" s="82"/>
      <c r="E238" s="83"/>
      <c r="F238" s="85" t="s">
        <v>196</v>
      </c>
      <c r="G238" s="86"/>
      <c r="H238" s="86"/>
      <c r="I238" s="86"/>
      <c r="J238" s="86"/>
    </row>
    <row r="239" spans="1:10" ht="15" thickBot="1" x14ac:dyDescent="0.35">
      <c r="A239" s="50"/>
      <c r="B239" s="51">
        <f>SUM(F239:F239)</f>
        <v>0</v>
      </c>
      <c r="C239" s="51" t="s">
        <v>43</v>
      </c>
      <c r="D239" s="53">
        <v>350</v>
      </c>
      <c r="E239" s="53">
        <f>IF(B239=0,0,(B239*D239))</f>
        <v>0</v>
      </c>
      <c r="F239" s="63"/>
      <c r="G239" s="86"/>
      <c r="H239" s="86"/>
      <c r="I239" s="86"/>
      <c r="J239" s="86"/>
    </row>
    <row r="240" spans="1:10" ht="15" thickBot="1" x14ac:dyDescent="0.35"/>
    <row r="241" spans="1:10" x14ac:dyDescent="0.3">
      <c r="A241" s="1"/>
      <c r="B241" s="55" t="s">
        <v>197</v>
      </c>
      <c r="C241" s="55"/>
      <c r="D241" s="55"/>
      <c r="E241" s="55"/>
      <c r="F241" s="65" t="s">
        <v>45</v>
      </c>
      <c r="G241" s="57" t="s">
        <v>37</v>
      </c>
      <c r="H241" s="58" t="s">
        <v>27</v>
      </c>
      <c r="I241" s="71" t="s">
        <v>86</v>
      </c>
      <c r="J241" s="59" t="s">
        <v>38</v>
      </c>
    </row>
    <row r="242" spans="1:10" ht="15" thickBot="1" x14ac:dyDescent="0.35">
      <c r="A242" s="50"/>
      <c r="B242" s="51">
        <f>SUM(F242:J242)</f>
        <v>0</v>
      </c>
      <c r="C242" s="51" t="s">
        <v>198</v>
      </c>
      <c r="D242" s="53">
        <v>29.9</v>
      </c>
      <c r="E242" s="53">
        <f>IF(B242=0,0,(B242*D242))</f>
        <v>0</v>
      </c>
      <c r="F242" s="62"/>
      <c r="G242" s="62"/>
      <c r="H242" s="62"/>
      <c r="I242" s="62"/>
      <c r="J242" s="63"/>
    </row>
    <row r="244" spans="1:10" ht="15" thickBot="1" x14ac:dyDescent="0.35"/>
    <row r="245" spans="1:10" x14ac:dyDescent="0.3">
      <c r="A245" s="1"/>
      <c r="B245" s="55" t="s">
        <v>199</v>
      </c>
      <c r="C245" s="55"/>
      <c r="D245" s="55"/>
      <c r="E245" s="55"/>
      <c r="F245" s="65" t="s">
        <v>45</v>
      </c>
      <c r="G245" s="57" t="s">
        <v>37</v>
      </c>
      <c r="H245" s="58" t="s">
        <v>27</v>
      </c>
      <c r="I245" s="71" t="s">
        <v>86</v>
      </c>
      <c r="J245" s="59" t="s">
        <v>38</v>
      </c>
    </row>
    <row r="246" spans="1:10" ht="15" thickBot="1" x14ac:dyDescent="0.35">
      <c r="A246" s="50"/>
      <c r="B246" s="51">
        <f>SUM(F246:J246)</f>
        <v>0</v>
      </c>
      <c r="C246" s="51" t="s">
        <v>200</v>
      </c>
      <c r="D246" s="53">
        <v>39.5</v>
      </c>
      <c r="E246" s="53">
        <f>IF(B246=0,0,(B246*D246))</f>
        <v>0</v>
      </c>
      <c r="F246" s="62"/>
      <c r="G246" s="62"/>
      <c r="H246" s="62"/>
      <c r="I246" s="62"/>
      <c r="J246" s="63"/>
    </row>
    <row r="247" spans="1:10" ht="15" thickBot="1" x14ac:dyDescent="0.35"/>
    <row r="248" spans="1:10" x14ac:dyDescent="0.3">
      <c r="A248" s="1"/>
      <c r="B248" s="55" t="s">
        <v>201</v>
      </c>
      <c r="C248" s="55"/>
      <c r="D248" s="55"/>
      <c r="E248" s="55"/>
      <c r="F248" s="58" t="s">
        <v>27</v>
      </c>
    </row>
    <row r="249" spans="1:10" ht="15" thickBot="1" x14ac:dyDescent="0.35">
      <c r="A249" s="50"/>
      <c r="B249" s="51">
        <f>SUM(F249:J249)</f>
        <v>0</v>
      </c>
      <c r="C249" s="51" t="s">
        <v>202</v>
      </c>
      <c r="D249" s="53">
        <v>100</v>
      </c>
      <c r="E249" s="53">
        <f>IF(B249=0,0,(B249*D249))</f>
        <v>0</v>
      </c>
      <c r="F249" s="62"/>
    </row>
  </sheetData>
  <sheetProtection password="CC08" sheet="1" objects="1" scenarios="1" selectLockedCells="1"/>
  <mergeCells count="58">
    <mergeCell ref="B248:E248"/>
    <mergeCell ref="C9:I9"/>
    <mergeCell ref="B219:E219"/>
    <mergeCell ref="B231:E231"/>
    <mergeCell ref="B235:E235"/>
    <mergeCell ref="B238:E238"/>
    <mergeCell ref="B241:E241"/>
    <mergeCell ref="B245:E245"/>
    <mergeCell ref="F186:G186"/>
    <mergeCell ref="H186:J186"/>
    <mergeCell ref="B187:E187"/>
    <mergeCell ref="B192:E192"/>
    <mergeCell ref="B199:E199"/>
    <mergeCell ref="B206:E206"/>
    <mergeCell ref="B154:E154"/>
    <mergeCell ref="B157:E157"/>
    <mergeCell ref="B165:E165"/>
    <mergeCell ref="B169:E169"/>
    <mergeCell ref="B173:E173"/>
    <mergeCell ref="B180:E180"/>
    <mergeCell ref="B129:E129"/>
    <mergeCell ref="B134:E134"/>
    <mergeCell ref="F137:G137"/>
    <mergeCell ref="H137:J137"/>
    <mergeCell ref="B138:E138"/>
    <mergeCell ref="B144:E144"/>
    <mergeCell ref="B83:E83"/>
    <mergeCell ref="B90:E90"/>
    <mergeCell ref="B98:E98"/>
    <mergeCell ref="B105:E105"/>
    <mergeCell ref="B121:E121"/>
    <mergeCell ref="B125:E125"/>
    <mergeCell ref="B45:E45"/>
    <mergeCell ref="B56:E56"/>
    <mergeCell ref="B67:E67"/>
    <mergeCell ref="B72:E72"/>
    <mergeCell ref="B77:E77"/>
    <mergeCell ref="B80:E80"/>
    <mergeCell ref="F13:H13"/>
    <mergeCell ref="B14:E14"/>
    <mergeCell ref="B20:E20"/>
    <mergeCell ref="B25:E25"/>
    <mergeCell ref="B31:E31"/>
    <mergeCell ref="B34:E34"/>
    <mergeCell ref="D7:F7"/>
    <mergeCell ref="H7:I7"/>
    <mergeCell ref="A8:B8"/>
    <mergeCell ref="D8:I8"/>
    <mergeCell ref="A10:B10"/>
    <mergeCell ref="C10:C11"/>
    <mergeCell ref="H10:I10"/>
    <mergeCell ref="H11:I11"/>
    <mergeCell ref="D2:I2"/>
    <mergeCell ref="D3:F3"/>
    <mergeCell ref="H3:I3"/>
    <mergeCell ref="D4:G4"/>
    <mergeCell ref="D5:I5"/>
    <mergeCell ref="D6:G6"/>
  </mergeCells>
  <hyperlinks>
    <hyperlink ref="A8" r:id="rId1"/>
  </hyperlinks>
  <pageMargins left="0.511811024" right="0.511811024" top="0.78740157499999996" bottom="0.78740157499999996" header="0.31496062000000002" footer="0.31496062000000002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de Preços Cão Cidadão</vt:lpstr>
      <vt:lpstr>Plan2</vt:lpstr>
      <vt:lpstr>Plan3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</dc:creator>
  <cp:keywords>Animaland</cp:keywords>
  <cp:lastModifiedBy>Pedro</cp:lastModifiedBy>
  <dcterms:created xsi:type="dcterms:W3CDTF">2018-06-20T01:45:58Z</dcterms:created>
  <dcterms:modified xsi:type="dcterms:W3CDTF">2018-06-20T02:53:31Z</dcterms:modified>
</cp:coreProperties>
</file>